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wjalvarez\Documents\27. VTU\"/>
    </mc:Choice>
  </mc:AlternateContent>
  <xr:revisionPtr revIDLastSave="0" documentId="13_ncr:1_{CBED88D9-8AF4-47AF-8E45-81FDB5548EB0}" xr6:coauthVersionLast="40" xr6:coauthVersionMax="40" xr10:uidLastSave="{00000000-0000-0000-0000-000000000000}"/>
  <workbookProtection workbookAlgorithmName="SHA-512" workbookHashValue="k1lLrT2pwRdhT5CZM/xwki1NWyTS1gEupYCJg3A88LV9ktSTKbuldEkRqPOOJdhpFMDKMHI0/LcARfULQFZEdQ==" workbookSaltValue="4dm+EJhgIrpqqqMYIZ+arg==" workbookSpinCount="100000" lockStructure="1"/>
  <bookViews>
    <workbookView xWindow="-120" yWindow="-120" windowWidth="20730" windowHeight="11160" xr2:uid="{00000000-000D-0000-FFFF-FFFF00000000}"/>
  </bookViews>
  <sheets>
    <sheet name="VTU Crédito Hipotecario" sheetId="9" r:id="rId1"/>
    <sheet name="Datos" sheetId="10" state="hidden" r:id="rId2"/>
  </sheets>
  <externalReferences>
    <externalReference r:id="rId3"/>
  </externalReferences>
  <definedNames>
    <definedName name="IPC_Abril">OFFSET([1]Resumen!$M$8,,,COUNT([1]Resumen!$M$8:$M$28),1)</definedName>
    <definedName name="IPC_Agosto">OFFSET([1]Resumen!$U$8,,,COUNT([1]Resumen!$U$8:$U$28),1)</definedName>
    <definedName name="IPC_Diciembre">OFFSET([1]Resumen!$AC$8,,,COUNT([1]Resumen!$AC$8:$AC$28),1)</definedName>
    <definedName name="IPC_Enero">OFFSET([1]Resumen!$G$8,,,COUNT([1]Resumen!$G$8:$G$28),1)</definedName>
    <definedName name="IPC_Febrero">OFFSET([1]Resumen!$I$8,,,COUNT([1]Resumen!$I$8:$I$28),1)</definedName>
    <definedName name="IPC_Julio">OFFSET([1]Resumen!$S$8,,,COUNT([1]Resumen!$S$8:$S$28),1)</definedName>
    <definedName name="IPC_Junio">OFFSET([1]Resumen!$Q$8,,,COUNT([1]Resumen!$Q$8:$Q$28),1)</definedName>
    <definedName name="IPC_Marzo">OFFSET([1]Resumen!$K$8,,,COUNT([1]Resumen!$K$8:$K$28),1)</definedName>
    <definedName name="IPC_Mayo">OFFSET([1]Resumen!$O$8,,,COUNT([1]Resumen!$O$8:$O$28),1)</definedName>
    <definedName name="IPC_Noviembre">OFFSET([1]Resumen!$AA$8,,,COUNT([1]Resumen!$AA$8:$AA$28),1)</definedName>
    <definedName name="IPC_Octubre">OFFSET([1]Resumen!$Y$8,,,COUNT([1]Resumen!$Y$8:$Y$28),1)</definedName>
    <definedName name="IPC_Septiembre">OFFSET([1]Resumen!$W$8,,,COUNT([1]Resumen!$W$8:$W$28),1)</definedName>
    <definedName name="SMMLV">Datos!$H$7</definedName>
    <definedName name="UVR_Abril">OFFSET([1]Resumen!$N$8,,,COUNT([1]Resumen!$N$8:$N$28),1)</definedName>
    <definedName name="UVR_Agosto">OFFSET([1]Resumen!$V$8,,,COUNT([1]Resumen!$V$8:$V$28),1)</definedName>
    <definedName name="UVR_Diciembre">OFFSET([1]Resumen!$AD$8,,,COUNT([1]Resumen!$AD$8:$AD$28),1)</definedName>
    <definedName name="UVR_Enero">OFFSET([1]Resumen!$H$8,,,COUNT([1]Resumen!$H$8:$H$28),1)</definedName>
    <definedName name="UVR_Febrero">OFFSET([1]Resumen!$J$8,,,COUNT([1]Resumen!$J$8:$J$28),1)</definedName>
    <definedName name="UVR_Julio">OFFSET([1]Resumen!$T$8,,,COUNT([1]Resumen!$T$8:$T$28),1)</definedName>
    <definedName name="UVR_Junio">OFFSET([1]Resumen!$R$8,,,COUNT([1]Resumen!$R$8:$R$28),1)</definedName>
    <definedName name="UVR_Marzo">OFFSET([1]Resumen!$L$8,,,COUNT([1]Resumen!$L$8:$L$28),1)</definedName>
    <definedName name="UVR_Mayo">OFFSET([1]Resumen!$P$8,,,COUNT([1]Resumen!$P$8:$P$28),1)</definedName>
    <definedName name="UVR_Noviembre">OFFSET([1]Resumen!$AB$8,,,COUNT([1]Resumen!$AB$8:$AB$28),1)</definedName>
    <definedName name="UVR_Octubre">OFFSET([1]Resumen!$Z$8,,,COUNT([1]Resumen!$Z$8:$Z$28),1)</definedName>
    <definedName name="UVR_Septiembre">OFFSET([1]Resumen!$X$8,,,COUNT([1]Resumen!$X$8:$X$28),1)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1" i="9" l="1"/>
  <c r="I220" i="9"/>
  <c r="H8" i="10" l="1"/>
  <c r="C18" i="9" l="1"/>
  <c r="B4049" i="10" l="1"/>
  <c r="B4050" i="10" s="1"/>
  <c r="B4051" i="10" s="1"/>
  <c r="B4052" i="10" s="1"/>
  <c r="B4053" i="10" s="1"/>
  <c r="B4054" i="10" s="1"/>
  <c r="B4055" i="10" s="1"/>
  <c r="B4056" i="10" s="1"/>
  <c r="B4057" i="10" s="1"/>
  <c r="B4058" i="10" s="1"/>
  <c r="B4059" i="10" s="1"/>
  <c r="B4060" i="10" s="1"/>
  <c r="B4061" i="10" s="1"/>
  <c r="B4062" i="10" s="1"/>
  <c r="B4063" i="10" s="1"/>
  <c r="B4064" i="10" s="1"/>
  <c r="B4065" i="10" s="1"/>
  <c r="B4066" i="10" s="1"/>
  <c r="B4067" i="10" s="1"/>
  <c r="B4068" i="10" s="1"/>
  <c r="B4069" i="10" s="1"/>
  <c r="B4070" i="10" s="1"/>
  <c r="B4071" i="10" s="1"/>
  <c r="B4072" i="10" s="1"/>
  <c r="B4073" i="10" s="1"/>
  <c r="B4074" i="10" s="1"/>
  <c r="B4075" i="10" s="1"/>
  <c r="B4076" i="10" s="1"/>
  <c r="B4077" i="10" s="1"/>
  <c r="B4078" i="10" s="1"/>
  <c r="B4079" i="10" s="1"/>
  <c r="B4080" i="10" s="1"/>
  <c r="B4081" i="10" s="1"/>
  <c r="B4082" i="10" s="1"/>
  <c r="B4083" i="10" s="1"/>
  <c r="B4084" i="10" s="1"/>
  <c r="B4085" i="10" s="1"/>
  <c r="B4086" i="10" s="1"/>
  <c r="B4087" i="10" s="1"/>
  <c r="B4088" i="10" s="1"/>
  <c r="B4089" i="10" s="1"/>
  <c r="B4090" i="10" s="1"/>
  <c r="B4091" i="10" s="1"/>
  <c r="B4092" i="10" s="1"/>
  <c r="B4093" i="10" s="1"/>
  <c r="B4094" i="10" s="1"/>
  <c r="B4095" i="10" s="1"/>
  <c r="B4096" i="10" s="1"/>
  <c r="B4097" i="10" s="1"/>
  <c r="B4098" i="10" s="1"/>
  <c r="B4099" i="10" s="1"/>
  <c r="B4100" i="10" s="1"/>
  <c r="B4101" i="10" s="1"/>
  <c r="B4102" i="10" s="1"/>
  <c r="B4103" i="10" s="1"/>
  <c r="B4104" i="10" s="1"/>
  <c r="B4105" i="10" s="1"/>
  <c r="B4106" i="10" s="1"/>
  <c r="B4107" i="10" s="1"/>
  <c r="B4108" i="10" s="1"/>
  <c r="B4109" i="10" s="1"/>
  <c r="B4110" i="10" s="1"/>
  <c r="B4111" i="10" s="1"/>
  <c r="B4112" i="10" s="1"/>
  <c r="B4113" i="10" s="1"/>
  <c r="B4114" i="10" s="1"/>
  <c r="B4115" i="10" s="1"/>
  <c r="B4116" i="10" s="1"/>
  <c r="B4117" i="10" s="1"/>
  <c r="B4118" i="10" s="1"/>
  <c r="B4119" i="10" s="1"/>
  <c r="B4120" i="10" s="1"/>
  <c r="B4121" i="10" s="1"/>
  <c r="B4122" i="10" s="1"/>
  <c r="B4123" i="10" s="1"/>
  <c r="B4124" i="10" s="1"/>
  <c r="B4125" i="10" s="1"/>
  <c r="B4126" i="10" s="1"/>
  <c r="B4127" i="10" s="1"/>
  <c r="B4128" i="10" s="1"/>
  <c r="B4129" i="10" s="1"/>
  <c r="B4130" i="10" s="1"/>
  <c r="B4131" i="10" s="1"/>
  <c r="B4132" i="10" s="1"/>
  <c r="B4133" i="10" s="1"/>
  <c r="B4134" i="10" s="1"/>
  <c r="B4135" i="10" s="1"/>
  <c r="B4136" i="10" s="1"/>
  <c r="B4137" i="10" s="1"/>
  <c r="B4138" i="10" s="1"/>
  <c r="B4139" i="10" s="1"/>
  <c r="B4140" i="10" s="1"/>
  <c r="B4141" i="10" s="1"/>
  <c r="B4142" i="10" s="1"/>
  <c r="B4143" i="10" s="1"/>
  <c r="B4144" i="10" s="1"/>
  <c r="B4145" i="10" s="1"/>
  <c r="B4146" i="10" s="1"/>
  <c r="B4147" i="10" s="1"/>
  <c r="B4148" i="10" s="1"/>
  <c r="B4149" i="10" s="1"/>
  <c r="B4150" i="10" s="1"/>
  <c r="B4151" i="10" s="1"/>
  <c r="B4152" i="10" s="1"/>
  <c r="B4153" i="10" s="1"/>
  <c r="B4154" i="10" s="1"/>
  <c r="B4155" i="10" s="1"/>
  <c r="B4156" i="10" s="1"/>
  <c r="B4157" i="10" s="1"/>
  <c r="B4158" i="10" s="1"/>
  <c r="B4159" i="10" s="1"/>
  <c r="B4160" i="10" s="1"/>
  <c r="B4161" i="10" s="1"/>
  <c r="B4162" i="10" s="1"/>
  <c r="B4163" i="10" s="1"/>
  <c r="B4164" i="10" s="1"/>
  <c r="B4165" i="10" s="1"/>
  <c r="B4166" i="10" s="1"/>
  <c r="B4167" i="10" s="1"/>
  <c r="B4168" i="10" s="1"/>
  <c r="B4169" i="10" s="1"/>
  <c r="B4170" i="10" s="1"/>
  <c r="B4171" i="10" s="1"/>
  <c r="B4172" i="10" s="1"/>
  <c r="B4173" i="10" s="1"/>
  <c r="B4174" i="10" s="1"/>
  <c r="B4175" i="10" s="1"/>
  <c r="B4176" i="10" s="1"/>
  <c r="B4177" i="10" s="1"/>
  <c r="B4178" i="10" s="1"/>
  <c r="B4179" i="10" s="1"/>
  <c r="B4180" i="10" s="1"/>
  <c r="B4181" i="10" s="1"/>
  <c r="B4182" i="10" s="1"/>
  <c r="B4183" i="10" s="1"/>
  <c r="B4184" i="10" s="1"/>
  <c r="B4185" i="10" s="1"/>
  <c r="B4186" i="10" s="1"/>
  <c r="B4187" i="10" s="1"/>
  <c r="B4188" i="10" s="1"/>
  <c r="B4189" i="10" s="1"/>
  <c r="B4190" i="10" s="1"/>
  <c r="B4191" i="10" s="1"/>
  <c r="B4192" i="10" s="1"/>
  <c r="B4193" i="10" s="1"/>
  <c r="B4194" i="10" s="1"/>
  <c r="B4195" i="10" s="1"/>
  <c r="B4196" i="10" s="1"/>
  <c r="B4197" i="10" s="1"/>
  <c r="B4198" i="10" s="1"/>
  <c r="B4199" i="10" s="1"/>
  <c r="B4200" i="10" s="1"/>
  <c r="B4201" i="10" s="1"/>
  <c r="B4202" i="10" s="1"/>
  <c r="B4203" i="10" s="1"/>
  <c r="B4204" i="10" s="1"/>
  <c r="B4205" i="10" s="1"/>
  <c r="B4206" i="10" s="1"/>
  <c r="B4207" i="10" s="1"/>
  <c r="B4208" i="10" s="1"/>
  <c r="B4209" i="10" s="1"/>
  <c r="B4210" i="10" s="1"/>
  <c r="B4211" i="10" s="1"/>
  <c r="B4212" i="10" s="1"/>
  <c r="B4213" i="10" s="1"/>
  <c r="B4214" i="10" s="1"/>
  <c r="B4215" i="10" s="1"/>
  <c r="B4216" i="10" s="1"/>
  <c r="B4217" i="10" s="1"/>
  <c r="B4218" i="10" s="1"/>
  <c r="B4219" i="10" s="1"/>
  <c r="B4220" i="10" s="1"/>
  <c r="B4221" i="10" s="1"/>
  <c r="B4222" i="10" s="1"/>
  <c r="B4223" i="10" s="1"/>
  <c r="B4224" i="10" s="1"/>
  <c r="B4225" i="10" s="1"/>
  <c r="B4226" i="10" s="1"/>
  <c r="B4227" i="10" s="1"/>
  <c r="B4228" i="10" s="1"/>
  <c r="B4229" i="10" s="1"/>
  <c r="B4230" i="10" s="1"/>
  <c r="B4231" i="10" s="1"/>
  <c r="B4232" i="10" s="1"/>
  <c r="B4233" i="10" s="1"/>
  <c r="B4234" i="10" s="1"/>
  <c r="B4235" i="10" s="1"/>
  <c r="B4236" i="10" s="1"/>
  <c r="B4237" i="10" s="1"/>
  <c r="B4238" i="10" s="1"/>
  <c r="B4239" i="10" s="1"/>
  <c r="B4240" i="10" s="1"/>
  <c r="B4241" i="10" s="1"/>
  <c r="B4242" i="10" s="1"/>
  <c r="B4243" i="10" s="1"/>
  <c r="B4244" i="10" s="1"/>
  <c r="B4245" i="10" s="1"/>
  <c r="B4246" i="10" s="1"/>
  <c r="B4247" i="10" s="1"/>
  <c r="B4248" i="10" s="1"/>
  <c r="B4249" i="10" s="1"/>
  <c r="B4250" i="10" s="1"/>
  <c r="B4251" i="10" s="1"/>
  <c r="B4252" i="10" s="1"/>
  <c r="B4253" i="10" s="1"/>
  <c r="B4254" i="10" s="1"/>
  <c r="B4255" i="10" s="1"/>
  <c r="B4256" i="10" s="1"/>
  <c r="B4257" i="10" s="1"/>
  <c r="B4258" i="10" s="1"/>
  <c r="B4259" i="10" s="1"/>
  <c r="B4260" i="10" s="1"/>
  <c r="B4261" i="10" s="1"/>
  <c r="B4262" i="10" s="1"/>
  <c r="B4263" i="10" s="1"/>
  <c r="B4264" i="10" s="1"/>
  <c r="B4265" i="10" s="1"/>
  <c r="B4266" i="10" s="1"/>
  <c r="B4267" i="10" s="1"/>
  <c r="B4268" i="10" s="1"/>
  <c r="B4269" i="10" s="1"/>
  <c r="B4270" i="10" s="1"/>
  <c r="B4271" i="10" s="1"/>
  <c r="B4272" i="10" s="1"/>
  <c r="B4273" i="10" s="1"/>
  <c r="B4274" i="10" s="1"/>
  <c r="B4275" i="10" s="1"/>
  <c r="B4276" i="10" s="1"/>
  <c r="B4277" i="10" s="1"/>
  <c r="B4278" i="10" s="1"/>
  <c r="B4279" i="10" s="1"/>
  <c r="B4280" i="10" s="1"/>
  <c r="B4281" i="10" s="1"/>
  <c r="B4282" i="10" s="1"/>
  <c r="B4283" i="10" s="1"/>
  <c r="B4284" i="10" s="1"/>
  <c r="B4285" i="10" s="1"/>
  <c r="B4286" i="10" s="1"/>
  <c r="B4287" i="10" s="1"/>
  <c r="B4288" i="10" s="1"/>
  <c r="B4289" i="10" s="1"/>
  <c r="B4290" i="10" s="1"/>
  <c r="B4291" i="10" s="1"/>
  <c r="B4292" i="10" s="1"/>
  <c r="B4293" i="10" s="1"/>
  <c r="B4294" i="10" s="1"/>
  <c r="B4295" i="10" s="1"/>
  <c r="B4296" i="10" s="1"/>
  <c r="B4297" i="10" s="1"/>
  <c r="B4298" i="10" s="1"/>
  <c r="B4299" i="10" s="1"/>
  <c r="B4300" i="10" s="1"/>
  <c r="B4301" i="10" s="1"/>
  <c r="B4302" i="10" s="1"/>
  <c r="B4303" i="10" s="1"/>
  <c r="B4304" i="10" s="1"/>
  <c r="B4305" i="10" s="1"/>
  <c r="B4306" i="10" s="1"/>
  <c r="B4307" i="10" s="1"/>
  <c r="B4308" i="10" s="1"/>
  <c r="B4309" i="10" s="1"/>
  <c r="B4310" i="10" s="1"/>
  <c r="B4311" i="10" s="1"/>
  <c r="B4312" i="10" s="1"/>
  <c r="B4313" i="10" s="1"/>
  <c r="B4314" i="10" s="1"/>
  <c r="B4315" i="10" s="1"/>
  <c r="B4316" i="10" s="1"/>
  <c r="B4317" i="10" s="1"/>
  <c r="B4318" i="10" s="1"/>
  <c r="B4319" i="10" s="1"/>
  <c r="B4320" i="10" s="1"/>
  <c r="B4321" i="10" s="1"/>
  <c r="B4322" i="10" s="1"/>
  <c r="B4323" i="10" s="1"/>
  <c r="B4324" i="10" s="1"/>
  <c r="B4325" i="10" s="1"/>
  <c r="B4326" i="10" s="1"/>
  <c r="B4327" i="10" s="1"/>
  <c r="B4328" i="10" s="1"/>
  <c r="B4329" i="10" s="1"/>
  <c r="B4330" i="10" s="1"/>
  <c r="B4331" i="10" s="1"/>
  <c r="B4332" i="10" s="1"/>
  <c r="B4333" i="10" s="1"/>
  <c r="B4334" i="10" s="1"/>
  <c r="B4335" i="10" s="1"/>
  <c r="B4336" i="10" s="1"/>
  <c r="B4337" i="10" s="1"/>
  <c r="B4338" i="10" s="1"/>
  <c r="B4339" i="10" s="1"/>
  <c r="B4340" i="10" s="1"/>
  <c r="B4341" i="10" s="1"/>
  <c r="B4342" i="10" s="1"/>
  <c r="B4343" i="10" s="1"/>
  <c r="B4344" i="10" s="1"/>
  <c r="B4345" i="10" s="1"/>
  <c r="B4346" i="10" s="1"/>
  <c r="B4347" i="10" s="1"/>
  <c r="B4348" i="10" s="1"/>
  <c r="B4349" i="10" s="1"/>
  <c r="B4350" i="10" s="1"/>
  <c r="B4351" i="10" s="1"/>
  <c r="B4352" i="10" s="1"/>
  <c r="B4353" i="10" s="1"/>
  <c r="B4354" i="10" s="1"/>
  <c r="B4355" i="10" s="1"/>
  <c r="B4356" i="10" s="1"/>
  <c r="B4357" i="10" s="1"/>
  <c r="B4358" i="10" s="1"/>
  <c r="B4359" i="10" s="1"/>
  <c r="B4360" i="10" s="1"/>
  <c r="B4361" i="10" s="1"/>
  <c r="B4362" i="10" s="1"/>
  <c r="B4363" i="10" s="1"/>
  <c r="B4364" i="10" s="1"/>
  <c r="B4365" i="10" s="1"/>
  <c r="B4366" i="10" s="1"/>
  <c r="B4367" i="10" s="1"/>
  <c r="B4368" i="10" s="1"/>
  <c r="B4369" i="10" s="1"/>
  <c r="B4370" i="10" s="1"/>
  <c r="B4371" i="10" s="1"/>
  <c r="B4372" i="10" s="1"/>
  <c r="B4373" i="10" s="1"/>
  <c r="B4374" i="10" s="1"/>
  <c r="B4375" i="10" s="1"/>
  <c r="B4376" i="10" s="1"/>
  <c r="B4377" i="10" s="1"/>
  <c r="B4378" i="10" s="1"/>
  <c r="B4379" i="10" s="1"/>
  <c r="B4380" i="10" s="1"/>
  <c r="B4381" i="10" s="1"/>
  <c r="B4382" i="10" s="1"/>
  <c r="B4383" i="10" s="1"/>
  <c r="B4384" i="10" s="1"/>
  <c r="B4385" i="10" s="1"/>
  <c r="B4386" i="10" s="1"/>
  <c r="B4387" i="10" s="1"/>
  <c r="B4388" i="10" s="1"/>
  <c r="B4389" i="10" s="1"/>
  <c r="B4390" i="10" s="1"/>
  <c r="B4391" i="10" s="1"/>
  <c r="B4392" i="10" s="1"/>
  <c r="B4393" i="10" s="1"/>
  <c r="B4394" i="10" s="1"/>
  <c r="B4395" i="10" s="1"/>
  <c r="B4396" i="10" s="1"/>
  <c r="B4397" i="10" s="1"/>
  <c r="B4398" i="10" s="1"/>
  <c r="B4399" i="10" s="1"/>
  <c r="B4400" i="10" s="1"/>
  <c r="B4401" i="10" s="1"/>
  <c r="B4402" i="10" s="1"/>
  <c r="B4403" i="10" s="1"/>
  <c r="B4404" i="10" s="1"/>
  <c r="B4405" i="10" s="1"/>
  <c r="B4406" i="10" s="1"/>
  <c r="B4407" i="10" s="1"/>
  <c r="B4408" i="10" s="1"/>
  <c r="B4409" i="10" s="1"/>
  <c r="B4410" i="10" s="1"/>
  <c r="B4411" i="10" s="1"/>
  <c r="B4412" i="10" s="1"/>
  <c r="B4413" i="10" s="1"/>
  <c r="B4414" i="10" s="1"/>
  <c r="B4415" i="10" s="1"/>
  <c r="B4416" i="10" s="1"/>
  <c r="B4417" i="10" s="1"/>
  <c r="B4418" i="10" s="1"/>
  <c r="B4419" i="10" s="1"/>
  <c r="B4420" i="10" s="1"/>
  <c r="B4421" i="10" s="1"/>
  <c r="B4422" i="10" s="1"/>
  <c r="B4423" i="10" s="1"/>
  <c r="B4424" i="10" s="1"/>
  <c r="B4425" i="10" s="1"/>
  <c r="B4426" i="10" s="1"/>
  <c r="B4427" i="10" s="1"/>
  <c r="B4428" i="10" s="1"/>
  <c r="B4429" i="10" s="1"/>
  <c r="B4430" i="10" s="1"/>
  <c r="B4431" i="10" s="1"/>
  <c r="B4432" i="10" s="1"/>
  <c r="B4433" i="10" s="1"/>
  <c r="B4434" i="10" s="1"/>
  <c r="B4435" i="10" s="1"/>
  <c r="B4436" i="10" s="1"/>
  <c r="B4437" i="10" s="1"/>
  <c r="B4438" i="10" s="1"/>
  <c r="B4439" i="10" s="1"/>
  <c r="B4440" i="10" s="1"/>
  <c r="B4441" i="10" s="1"/>
  <c r="B4442" i="10" s="1"/>
  <c r="B4443" i="10" s="1"/>
  <c r="B4444" i="10" s="1"/>
  <c r="B4445" i="10" s="1"/>
  <c r="B4446" i="10" s="1"/>
  <c r="B4447" i="10" s="1"/>
  <c r="B4448" i="10" s="1"/>
  <c r="B4449" i="10" s="1"/>
  <c r="B4450" i="10" s="1"/>
  <c r="B4451" i="10" s="1"/>
  <c r="B4452" i="10" s="1"/>
  <c r="B4453" i="10" s="1"/>
  <c r="B4454" i="10" s="1"/>
  <c r="B4455" i="10" s="1"/>
  <c r="B4456" i="10" s="1"/>
  <c r="B4457" i="10" s="1"/>
  <c r="B4458" i="10" s="1"/>
  <c r="B4459" i="10" s="1"/>
  <c r="B4460" i="10" s="1"/>
  <c r="B4461" i="10" s="1"/>
  <c r="B4462" i="10" s="1"/>
  <c r="B4463" i="10" s="1"/>
  <c r="B4464" i="10" s="1"/>
  <c r="B4465" i="10" s="1"/>
  <c r="B4466" i="10" s="1"/>
  <c r="B4467" i="10" s="1"/>
  <c r="B4468" i="10" s="1"/>
  <c r="B4469" i="10" s="1"/>
  <c r="B4470" i="10" s="1"/>
  <c r="B4471" i="10" s="1"/>
  <c r="B4472" i="10" s="1"/>
  <c r="B4473" i="10" s="1"/>
  <c r="B4474" i="10" s="1"/>
  <c r="B4475" i="10" s="1"/>
  <c r="B4476" i="10" s="1"/>
  <c r="B4477" i="10" s="1"/>
  <c r="B4478" i="10" s="1"/>
  <c r="B4479" i="10" s="1"/>
  <c r="B4480" i="10" s="1"/>
  <c r="B4481" i="10" s="1"/>
  <c r="B4482" i="10" s="1"/>
  <c r="B4483" i="10" s="1"/>
  <c r="B4484" i="10" s="1"/>
  <c r="B4485" i="10" s="1"/>
  <c r="B4486" i="10" s="1"/>
  <c r="B4487" i="10" s="1"/>
  <c r="B4488" i="10" s="1"/>
  <c r="B4489" i="10" s="1"/>
  <c r="B4490" i="10" s="1"/>
  <c r="B4491" i="10" s="1"/>
  <c r="B4492" i="10" s="1"/>
  <c r="B4493" i="10" s="1"/>
  <c r="B4494" i="10" s="1"/>
  <c r="B4495" i="10" s="1"/>
  <c r="B4496" i="10" s="1"/>
  <c r="B4497" i="10" s="1"/>
  <c r="B4498" i="10" s="1"/>
  <c r="B4499" i="10" s="1"/>
  <c r="B4500" i="10" s="1"/>
  <c r="B4501" i="10" s="1"/>
  <c r="B4502" i="10" s="1"/>
  <c r="B4503" i="10" s="1"/>
  <c r="B4504" i="10" s="1"/>
  <c r="B4505" i="10" s="1"/>
  <c r="B4506" i="10" s="1"/>
  <c r="B4507" i="10" s="1"/>
  <c r="B4508" i="10" s="1"/>
  <c r="B4509" i="10" s="1"/>
  <c r="B4510" i="10" s="1"/>
  <c r="B4511" i="10" s="1"/>
  <c r="B4512" i="10" s="1"/>
  <c r="B4513" i="10" s="1"/>
  <c r="B4514" i="10" s="1"/>
  <c r="B4515" i="10" s="1"/>
  <c r="B4516" i="10" s="1"/>
  <c r="B4517" i="10" s="1"/>
  <c r="B4518" i="10" s="1"/>
  <c r="B4519" i="10" s="1"/>
  <c r="B4520" i="10" s="1"/>
  <c r="B4521" i="10" s="1"/>
  <c r="B4522" i="10" s="1"/>
  <c r="B4523" i="10" s="1"/>
  <c r="B4524" i="10" s="1"/>
  <c r="B4525" i="10" s="1"/>
  <c r="B4526" i="10" s="1"/>
  <c r="B4527" i="10" s="1"/>
  <c r="B4528" i="10" s="1"/>
  <c r="B4529" i="10" s="1"/>
  <c r="B4530" i="10" s="1"/>
  <c r="B4531" i="10" s="1"/>
  <c r="B4532" i="10" s="1"/>
  <c r="B4533" i="10" s="1"/>
  <c r="B4534" i="10" s="1"/>
  <c r="B4535" i="10" s="1"/>
  <c r="B4536" i="10" s="1"/>
  <c r="B4537" i="10" s="1"/>
  <c r="B4538" i="10" s="1"/>
  <c r="B4539" i="10" s="1"/>
  <c r="B4540" i="10" s="1"/>
  <c r="B4541" i="10" s="1"/>
  <c r="B4542" i="10" s="1"/>
  <c r="B4543" i="10" s="1"/>
  <c r="B4544" i="10" s="1"/>
  <c r="B4545" i="10" s="1"/>
  <c r="B4546" i="10" s="1"/>
  <c r="B4547" i="10" s="1"/>
  <c r="B4548" i="10" s="1"/>
  <c r="B4549" i="10" s="1"/>
  <c r="B4550" i="10" s="1"/>
  <c r="B4551" i="10" s="1"/>
  <c r="B4552" i="10" s="1"/>
  <c r="B4553" i="10" s="1"/>
  <c r="B4554" i="10" s="1"/>
  <c r="B4555" i="10" s="1"/>
  <c r="B4556" i="10" s="1"/>
  <c r="B4557" i="10" s="1"/>
  <c r="B4558" i="10" s="1"/>
  <c r="B4559" i="10" s="1"/>
  <c r="B4560" i="10" s="1"/>
  <c r="B4561" i="10" s="1"/>
  <c r="B4562" i="10" s="1"/>
  <c r="B4563" i="10" s="1"/>
  <c r="B4564" i="10" s="1"/>
  <c r="B4565" i="10" s="1"/>
  <c r="B4566" i="10" s="1"/>
  <c r="B4567" i="10" s="1"/>
  <c r="B4568" i="10" s="1"/>
  <c r="B4569" i="10" s="1"/>
  <c r="B4570" i="10" s="1"/>
  <c r="B4571" i="10" s="1"/>
  <c r="B4572" i="10" s="1"/>
  <c r="B4573" i="10" s="1"/>
  <c r="B4574" i="10" s="1"/>
  <c r="B4575" i="10" s="1"/>
  <c r="B4576" i="10" s="1"/>
  <c r="B4577" i="10" s="1"/>
  <c r="B4578" i="10" s="1"/>
  <c r="B4579" i="10" s="1"/>
  <c r="B4580" i="10" s="1"/>
  <c r="B4581" i="10" s="1"/>
  <c r="B4582" i="10" s="1"/>
  <c r="B4583" i="10" s="1"/>
  <c r="B4584" i="10" s="1"/>
  <c r="B4585" i="10" s="1"/>
  <c r="B4586" i="10" s="1"/>
  <c r="B4587" i="10" s="1"/>
  <c r="B4588" i="10" s="1"/>
  <c r="B4589" i="10" s="1"/>
  <c r="B4590" i="10" s="1"/>
  <c r="B4591" i="10" s="1"/>
  <c r="B4592" i="10" s="1"/>
  <c r="B4593" i="10" s="1"/>
  <c r="B4594" i="10" s="1"/>
  <c r="B4595" i="10" s="1"/>
  <c r="B4596" i="10" s="1"/>
  <c r="B4597" i="10" s="1"/>
  <c r="B4598" i="10" s="1"/>
  <c r="B4599" i="10" s="1"/>
  <c r="B4600" i="10" s="1"/>
  <c r="B4601" i="10" s="1"/>
  <c r="B4602" i="10" s="1"/>
  <c r="B4603" i="10" s="1"/>
  <c r="B4604" i="10" s="1"/>
  <c r="B4605" i="10" s="1"/>
  <c r="B4606" i="10" s="1"/>
  <c r="B4607" i="10" s="1"/>
  <c r="B4608" i="10" s="1"/>
  <c r="B4609" i="10" s="1"/>
  <c r="B4610" i="10" s="1"/>
  <c r="B4611" i="10" s="1"/>
  <c r="B4612" i="10" s="1"/>
  <c r="B4613" i="10" s="1"/>
  <c r="B4614" i="10" s="1"/>
  <c r="B4615" i="10" s="1"/>
  <c r="B4616" i="10" s="1"/>
  <c r="B4617" i="10" s="1"/>
  <c r="B4618" i="10" s="1"/>
  <c r="B4619" i="10" s="1"/>
  <c r="B4620" i="10" s="1"/>
  <c r="B4621" i="10" s="1"/>
  <c r="B4622" i="10" s="1"/>
  <c r="B4623" i="10" s="1"/>
  <c r="B4624" i="10" s="1"/>
  <c r="B4625" i="10" s="1"/>
  <c r="B4626" i="10" s="1"/>
  <c r="B4627" i="10" s="1"/>
  <c r="B4628" i="10" s="1"/>
  <c r="B4629" i="10" s="1"/>
  <c r="B4630" i="10" s="1"/>
  <c r="B4631" i="10" s="1"/>
  <c r="B4632" i="10" s="1"/>
  <c r="B4633" i="10" s="1"/>
  <c r="B4634" i="10" s="1"/>
  <c r="B4635" i="10" s="1"/>
  <c r="B4636" i="10" s="1"/>
  <c r="B4637" i="10" s="1"/>
  <c r="B4638" i="10" s="1"/>
  <c r="B4639" i="10" s="1"/>
  <c r="B4640" i="10" s="1"/>
  <c r="B4641" i="10" s="1"/>
  <c r="B4642" i="10" s="1"/>
  <c r="B4643" i="10" s="1"/>
  <c r="B4644" i="10" s="1"/>
  <c r="B4645" i="10" s="1"/>
  <c r="B4646" i="10" s="1"/>
  <c r="B4647" i="10" s="1"/>
  <c r="B4648" i="10" s="1"/>
  <c r="B4649" i="10" s="1"/>
  <c r="B4650" i="10" s="1"/>
  <c r="B4651" i="10" s="1"/>
  <c r="B4652" i="10" s="1"/>
  <c r="B4653" i="10" s="1"/>
  <c r="B4654" i="10" s="1"/>
  <c r="B4655" i="10" s="1"/>
  <c r="B4656" i="10" s="1"/>
  <c r="B4657" i="10" s="1"/>
  <c r="B4658" i="10" s="1"/>
  <c r="B4659" i="10" s="1"/>
  <c r="B4660" i="10" s="1"/>
  <c r="B4661" i="10" s="1"/>
  <c r="B4662" i="10" s="1"/>
  <c r="B4663" i="10" s="1"/>
  <c r="B4664" i="10" s="1"/>
  <c r="B4665" i="10" s="1"/>
  <c r="B4666" i="10" s="1"/>
  <c r="B4667" i="10" s="1"/>
  <c r="B4668" i="10" s="1"/>
  <c r="B4669" i="10" s="1"/>
  <c r="B4670" i="10" s="1"/>
  <c r="B4671" i="10" s="1"/>
  <c r="B4672" i="10" s="1"/>
  <c r="B4673" i="10" s="1"/>
  <c r="B4674" i="10" s="1"/>
  <c r="B4675" i="10" s="1"/>
  <c r="B4676" i="10" s="1"/>
  <c r="B4677" i="10" s="1"/>
  <c r="B4678" i="10" s="1"/>
  <c r="B4679" i="10" s="1"/>
  <c r="B4680" i="10" s="1"/>
  <c r="B4681" i="10" s="1"/>
  <c r="B4682" i="10" s="1"/>
  <c r="B4683" i="10" s="1"/>
  <c r="B4684" i="10" s="1"/>
  <c r="B4685" i="10" s="1"/>
  <c r="B4686" i="10" s="1"/>
  <c r="B4687" i="10" s="1"/>
  <c r="B4688" i="10" s="1"/>
  <c r="B4689" i="10" s="1"/>
  <c r="B4690" i="10" s="1"/>
  <c r="B4691" i="10" s="1"/>
  <c r="B4692" i="10" s="1"/>
  <c r="B4693" i="10" s="1"/>
  <c r="B4694" i="10" s="1"/>
  <c r="B4695" i="10" s="1"/>
  <c r="B4696" i="10" s="1"/>
  <c r="B4697" i="10" s="1"/>
  <c r="B4698" i="10" s="1"/>
  <c r="B4699" i="10" s="1"/>
  <c r="B4700" i="10" s="1"/>
  <c r="B4701" i="10" s="1"/>
  <c r="B4702" i="10" s="1"/>
  <c r="B4703" i="10" s="1"/>
  <c r="B4704" i="10" s="1"/>
  <c r="B4705" i="10" s="1"/>
  <c r="B4706" i="10" s="1"/>
  <c r="B4707" i="10" s="1"/>
  <c r="B4708" i="10" s="1"/>
  <c r="B4709" i="10" s="1"/>
  <c r="B4710" i="10" s="1"/>
  <c r="B4711" i="10" s="1"/>
  <c r="B4712" i="10" s="1"/>
  <c r="B4713" i="10" s="1"/>
  <c r="B4714" i="10" s="1"/>
  <c r="B4715" i="10" s="1"/>
  <c r="B4716" i="10" s="1"/>
  <c r="B4717" i="10" s="1"/>
  <c r="B4718" i="10" s="1"/>
  <c r="B4719" i="10" s="1"/>
  <c r="B4720" i="10" s="1"/>
  <c r="B4721" i="10" s="1"/>
  <c r="B4722" i="10" s="1"/>
  <c r="B4723" i="10" s="1"/>
  <c r="B4724" i="10" s="1"/>
  <c r="B4725" i="10" s="1"/>
  <c r="B4726" i="10" s="1"/>
  <c r="B4727" i="10" s="1"/>
  <c r="B4728" i="10" s="1"/>
  <c r="B4729" i="10" s="1"/>
  <c r="B4730" i="10" s="1"/>
  <c r="B4731" i="10" s="1"/>
  <c r="B4732" i="10" s="1"/>
  <c r="B4733" i="10" s="1"/>
  <c r="B4734" i="10" s="1"/>
  <c r="B4735" i="10" s="1"/>
  <c r="B4736" i="10" s="1"/>
  <c r="B4737" i="10" s="1"/>
  <c r="B4738" i="10" s="1"/>
  <c r="B4739" i="10" s="1"/>
  <c r="B4740" i="10" s="1"/>
  <c r="B4741" i="10" s="1"/>
  <c r="B4742" i="10" s="1"/>
  <c r="B4743" i="10" s="1"/>
  <c r="B4744" i="10" s="1"/>
  <c r="B4745" i="10" s="1"/>
  <c r="B4746" i="10" s="1"/>
  <c r="B4747" i="10" s="1"/>
  <c r="B4748" i="10" s="1"/>
  <c r="B4749" i="10" s="1"/>
  <c r="B4750" i="10" s="1"/>
  <c r="B4751" i="10" s="1"/>
  <c r="B4752" i="10" s="1"/>
  <c r="B4753" i="10" s="1"/>
  <c r="B4754" i="10" s="1"/>
  <c r="B4755" i="10" s="1"/>
  <c r="B4756" i="10" s="1"/>
  <c r="B4757" i="10" s="1"/>
  <c r="B4758" i="10" s="1"/>
  <c r="B4759" i="10" s="1"/>
  <c r="B4760" i="10" s="1"/>
  <c r="B4761" i="10" s="1"/>
  <c r="B4762" i="10" s="1"/>
  <c r="B4763" i="10" s="1"/>
  <c r="B4764" i="10" s="1"/>
  <c r="B4765" i="10" s="1"/>
  <c r="B4766" i="10" s="1"/>
  <c r="B4767" i="10" s="1"/>
  <c r="B4768" i="10" s="1"/>
  <c r="B4769" i="10" s="1"/>
  <c r="B4770" i="10" s="1"/>
  <c r="B4771" i="10" s="1"/>
  <c r="B4772" i="10" s="1"/>
  <c r="B4773" i="10" s="1"/>
  <c r="B4774" i="10" s="1"/>
  <c r="B4775" i="10" s="1"/>
  <c r="B4776" i="10" s="1"/>
  <c r="B4777" i="10" s="1"/>
  <c r="B4778" i="10" s="1"/>
  <c r="B4779" i="10" s="1"/>
  <c r="B4780" i="10" s="1"/>
  <c r="B4781" i="10" s="1"/>
  <c r="B4782" i="10" s="1"/>
  <c r="B4783" i="10" s="1"/>
  <c r="B4784" i="10" s="1"/>
  <c r="B4785" i="10" s="1"/>
  <c r="B4786" i="10" s="1"/>
  <c r="B4787" i="10" s="1"/>
  <c r="B4788" i="10" s="1"/>
  <c r="B4789" i="10" s="1"/>
  <c r="B4790" i="10" s="1"/>
  <c r="B4791" i="10" s="1"/>
  <c r="B4792" i="10" s="1"/>
  <c r="B4793" i="10" s="1"/>
  <c r="B4794" i="10" s="1"/>
  <c r="B4795" i="10" s="1"/>
  <c r="B4796" i="10" s="1"/>
  <c r="B4797" i="10" s="1"/>
  <c r="B4798" i="10" s="1"/>
  <c r="B4799" i="10" s="1"/>
  <c r="B4800" i="10" s="1"/>
  <c r="B4801" i="10" s="1"/>
  <c r="B4802" i="10" s="1"/>
  <c r="B4803" i="10" s="1"/>
  <c r="B4804" i="10" s="1"/>
  <c r="B4805" i="10" s="1"/>
  <c r="B4806" i="10" s="1"/>
  <c r="B4807" i="10" s="1"/>
  <c r="B4808" i="10" s="1"/>
  <c r="B4809" i="10" s="1"/>
  <c r="B4810" i="10" s="1"/>
  <c r="B4811" i="10" s="1"/>
  <c r="B4812" i="10" s="1"/>
  <c r="B4813" i="10" s="1"/>
  <c r="B4814" i="10" s="1"/>
  <c r="B4815" i="10" s="1"/>
  <c r="B4816" i="10" s="1"/>
  <c r="B4817" i="10" s="1"/>
  <c r="B4818" i="10" s="1"/>
  <c r="B4819" i="10" s="1"/>
  <c r="B4820" i="10" s="1"/>
  <c r="B4821" i="10" s="1"/>
  <c r="B4822" i="10" s="1"/>
  <c r="B4823" i="10" s="1"/>
  <c r="B4824" i="10" s="1"/>
  <c r="B4825" i="10" s="1"/>
  <c r="B4826" i="10" s="1"/>
  <c r="B4827" i="10" s="1"/>
  <c r="B4828" i="10" s="1"/>
  <c r="B4829" i="10" s="1"/>
  <c r="B4830" i="10" s="1"/>
  <c r="B4831" i="10" s="1"/>
  <c r="B4832" i="10" s="1"/>
  <c r="B4833" i="10" s="1"/>
  <c r="B4834" i="10" s="1"/>
  <c r="B4835" i="10" s="1"/>
  <c r="B4836" i="10" s="1"/>
  <c r="B4837" i="10" s="1"/>
  <c r="B4838" i="10" s="1"/>
  <c r="B4839" i="10" s="1"/>
  <c r="B4840" i="10" s="1"/>
  <c r="B4841" i="10" s="1"/>
  <c r="B4842" i="10" s="1"/>
  <c r="B4843" i="10" s="1"/>
  <c r="B4844" i="10" s="1"/>
  <c r="B4845" i="10" s="1"/>
  <c r="B4846" i="10" s="1"/>
  <c r="B4847" i="10" s="1"/>
  <c r="B4848" i="10" s="1"/>
  <c r="B4849" i="10" s="1"/>
  <c r="B4850" i="10" s="1"/>
  <c r="B4851" i="10" s="1"/>
  <c r="B4852" i="10" s="1"/>
  <c r="B4853" i="10" s="1"/>
  <c r="B4854" i="10" s="1"/>
  <c r="B4855" i="10" s="1"/>
  <c r="B4856" i="10" s="1"/>
  <c r="B4857" i="10" s="1"/>
  <c r="B4858" i="10" s="1"/>
  <c r="B4859" i="10" s="1"/>
  <c r="B4860" i="10" s="1"/>
  <c r="B4861" i="10" s="1"/>
  <c r="B4862" i="10" s="1"/>
  <c r="B4863" i="10" s="1"/>
  <c r="B4864" i="10" s="1"/>
  <c r="B4865" i="10" s="1"/>
  <c r="B4866" i="10" s="1"/>
  <c r="B4867" i="10" s="1"/>
  <c r="B4868" i="10" s="1"/>
  <c r="B4869" i="10" s="1"/>
  <c r="B4870" i="10" s="1"/>
  <c r="B4871" i="10" s="1"/>
  <c r="B4872" i="10" s="1"/>
  <c r="B4873" i="10" s="1"/>
  <c r="B4874" i="10" s="1"/>
  <c r="B4875" i="10" s="1"/>
  <c r="B4876" i="10" s="1"/>
  <c r="B4877" i="10" s="1"/>
  <c r="B4878" i="10" s="1"/>
  <c r="B4879" i="10" s="1"/>
  <c r="B4880" i="10" s="1"/>
  <c r="B4881" i="10" s="1"/>
  <c r="B4882" i="10" s="1"/>
  <c r="B4883" i="10" s="1"/>
  <c r="B4884" i="10" s="1"/>
  <c r="B4885" i="10" s="1"/>
  <c r="B4886" i="10" s="1"/>
  <c r="B4887" i="10" s="1"/>
  <c r="B4888" i="10" s="1"/>
  <c r="B4889" i="10" s="1"/>
  <c r="B4890" i="10" s="1"/>
  <c r="B4891" i="10" s="1"/>
  <c r="B4892" i="10" s="1"/>
  <c r="B4893" i="10" s="1"/>
  <c r="B4894" i="10" s="1"/>
  <c r="B4895" i="10" s="1"/>
  <c r="B4896" i="10" s="1"/>
  <c r="B4897" i="10" s="1"/>
  <c r="B4898" i="10" s="1"/>
  <c r="B4899" i="10" s="1"/>
  <c r="B4900" i="10" s="1"/>
  <c r="B4901" i="10" s="1"/>
  <c r="B4902" i="10" s="1"/>
  <c r="B4903" i="10" s="1"/>
  <c r="B4904" i="10" s="1"/>
  <c r="B4905" i="10" s="1"/>
  <c r="B4906" i="10" s="1"/>
  <c r="B4907" i="10" s="1"/>
  <c r="B4908" i="10" s="1"/>
  <c r="B4909" i="10" s="1"/>
  <c r="B4910" i="10" s="1"/>
  <c r="B4911" i="10" s="1"/>
  <c r="B4912" i="10" s="1"/>
  <c r="B4913" i="10" s="1"/>
  <c r="B4914" i="10" s="1"/>
  <c r="B4915" i="10" s="1"/>
  <c r="B4916" i="10" s="1"/>
  <c r="B4917" i="10" s="1"/>
  <c r="B4918" i="10" s="1"/>
  <c r="B4919" i="10" s="1"/>
  <c r="B4920" i="10" s="1"/>
  <c r="B4921" i="10" s="1"/>
  <c r="B4922" i="10" s="1"/>
  <c r="B4923" i="10" s="1"/>
  <c r="B4924" i="10" s="1"/>
  <c r="B4925" i="10" s="1"/>
  <c r="B4926" i="10" s="1"/>
  <c r="B4927" i="10" s="1"/>
  <c r="B4928" i="10" s="1"/>
  <c r="B4929" i="10" s="1"/>
  <c r="B4930" i="10" s="1"/>
  <c r="B4931" i="10" s="1"/>
  <c r="B4932" i="10" s="1"/>
  <c r="B4933" i="10" s="1"/>
  <c r="B4934" i="10" s="1"/>
  <c r="B4935" i="10" s="1"/>
  <c r="B4936" i="10" s="1"/>
  <c r="B4937" i="10" s="1"/>
  <c r="B4938" i="10" s="1"/>
  <c r="B4939" i="10" s="1"/>
  <c r="B4940" i="10" s="1"/>
  <c r="B4941" i="10" s="1"/>
  <c r="B4942" i="10" s="1"/>
  <c r="B4943" i="10" s="1"/>
  <c r="B4944" i="10" s="1"/>
  <c r="B4945" i="10" s="1"/>
  <c r="B4946" i="10" s="1"/>
  <c r="B4947" i="10" s="1"/>
  <c r="B4948" i="10" s="1"/>
  <c r="B4949" i="10" s="1"/>
  <c r="B4950" i="10" s="1"/>
  <c r="B4951" i="10" s="1"/>
  <c r="B4952" i="10" s="1"/>
  <c r="B4953" i="10" s="1"/>
  <c r="B4954" i="10" s="1"/>
  <c r="B4955" i="10" s="1"/>
  <c r="B4956" i="10" s="1"/>
  <c r="B4957" i="10" s="1"/>
  <c r="B4958" i="10" s="1"/>
  <c r="B4959" i="10" s="1"/>
  <c r="B4960" i="10" s="1"/>
  <c r="B4961" i="10" s="1"/>
  <c r="B4962" i="10" s="1"/>
  <c r="B4963" i="10" s="1"/>
  <c r="B4964" i="10" s="1"/>
  <c r="B4965" i="10" s="1"/>
  <c r="B4966" i="10" s="1"/>
  <c r="B4967" i="10" s="1"/>
  <c r="B4968" i="10" s="1"/>
  <c r="B4969" i="10" s="1"/>
  <c r="B4970" i="10" s="1"/>
  <c r="B4971" i="10" s="1"/>
  <c r="B4972" i="10" s="1"/>
  <c r="B4973" i="10" s="1"/>
  <c r="B4974" i="10" s="1"/>
  <c r="B4975" i="10" s="1"/>
  <c r="B4976" i="10" s="1"/>
  <c r="B4977" i="10" s="1"/>
  <c r="B4978" i="10" s="1"/>
  <c r="B4979" i="10" s="1"/>
  <c r="B4980" i="10" s="1"/>
  <c r="B4981" i="10" s="1"/>
  <c r="B4982" i="10" s="1"/>
  <c r="B4983" i="10" s="1"/>
  <c r="B4984" i="10" s="1"/>
  <c r="B4985" i="10" s="1"/>
  <c r="B4986" i="10" s="1"/>
  <c r="B4987" i="10" s="1"/>
  <c r="B4988" i="10" s="1"/>
  <c r="B4989" i="10" s="1"/>
  <c r="B4990" i="10" s="1"/>
  <c r="B4991" i="10" s="1"/>
  <c r="B4992" i="10" s="1"/>
  <c r="B4993" i="10" s="1"/>
  <c r="B4994" i="10" s="1"/>
  <c r="B4995" i="10" s="1"/>
  <c r="B4996" i="10" s="1"/>
  <c r="B4997" i="10" s="1"/>
  <c r="B4998" i="10" s="1"/>
  <c r="B4999" i="10" s="1"/>
  <c r="B5000" i="10" s="1"/>
  <c r="B5001" i="10" s="1"/>
  <c r="B5002" i="10" s="1"/>
  <c r="B5003" i="10" s="1"/>
  <c r="B5004" i="10" s="1"/>
  <c r="B5005" i="10" s="1"/>
  <c r="B5006" i="10" s="1"/>
  <c r="B5007" i="10" s="1"/>
  <c r="B5008" i="10" s="1"/>
  <c r="B5009" i="10" s="1"/>
  <c r="B5010" i="10" s="1"/>
  <c r="B5011" i="10" s="1"/>
  <c r="B5012" i="10" s="1"/>
  <c r="B5013" i="10" s="1"/>
  <c r="B5014" i="10" s="1"/>
  <c r="B5015" i="10" s="1"/>
  <c r="B5016" i="10" s="1"/>
  <c r="B5017" i="10" s="1"/>
  <c r="B5018" i="10" s="1"/>
  <c r="B5019" i="10" s="1"/>
  <c r="B5020" i="10" s="1"/>
  <c r="B5021" i="10" s="1"/>
  <c r="B5022" i="10" s="1"/>
  <c r="B5023" i="10" s="1"/>
  <c r="B5024" i="10" s="1"/>
  <c r="B5025" i="10" s="1"/>
  <c r="B5026" i="10" s="1"/>
  <c r="B5027" i="10" s="1"/>
  <c r="B5028" i="10" s="1"/>
  <c r="B5029" i="10" s="1"/>
  <c r="B5030" i="10" s="1"/>
  <c r="B5031" i="10" s="1"/>
  <c r="B5032" i="10" s="1"/>
  <c r="B5033" i="10" s="1"/>
  <c r="B5034" i="10" s="1"/>
  <c r="B5035" i="10" s="1"/>
  <c r="B5036" i="10" s="1"/>
  <c r="B5037" i="10" s="1"/>
  <c r="B5038" i="10" s="1"/>
  <c r="B5039" i="10" s="1"/>
  <c r="B5040" i="10" s="1"/>
  <c r="B5041" i="10" s="1"/>
  <c r="B5042" i="10" s="1"/>
  <c r="B5043" i="10" s="1"/>
  <c r="B5044" i="10" s="1"/>
  <c r="B5045" i="10" s="1"/>
  <c r="B5046" i="10" s="1"/>
  <c r="B5047" i="10" s="1"/>
  <c r="B5048" i="10" s="1"/>
  <c r="B5049" i="10" s="1"/>
  <c r="B5050" i="10" s="1"/>
  <c r="B5051" i="10" s="1"/>
  <c r="B5052" i="10" s="1"/>
  <c r="B5053" i="10" s="1"/>
  <c r="B5054" i="10" s="1"/>
  <c r="B5055" i="10" s="1"/>
  <c r="B5056" i="10" s="1"/>
  <c r="B5057" i="10" s="1"/>
  <c r="B5058" i="10" s="1"/>
  <c r="B5059" i="10" s="1"/>
  <c r="B5060" i="10" s="1"/>
  <c r="B5061" i="10" s="1"/>
  <c r="B5062" i="10" s="1"/>
  <c r="B5063" i="10" s="1"/>
  <c r="B5064" i="10" s="1"/>
  <c r="B5065" i="10" s="1"/>
  <c r="B5066" i="10" s="1"/>
  <c r="B5067" i="10" s="1"/>
  <c r="B5068" i="10" s="1"/>
  <c r="B5069" i="10" s="1"/>
  <c r="B5070" i="10" s="1"/>
  <c r="B5071" i="10" s="1"/>
  <c r="B5072" i="10" s="1"/>
  <c r="B5073" i="10" s="1"/>
  <c r="B5074" i="10" s="1"/>
  <c r="B5075" i="10" s="1"/>
  <c r="B5076" i="10" s="1"/>
  <c r="B5077" i="10" s="1"/>
  <c r="B5078" i="10" s="1"/>
  <c r="B5079" i="10" s="1"/>
  <c r="B5080" i="10" s="1"/>
  <c r="B5081" i="10" s="1"/>
  <c r="B5082" i="10" s="1"/>
  <c r="B5083" i="10" s="1"/>
  <c r="B5084" i="10" s="1"/>
  <c r="B5085" i="10" s="1"/>
  <c r="B5086" i="10" s="1"/>
  <c r="B5087" i="10" s="1"/>
  <c r="B5088" i="10" s="1"/>
  <c r="B5089" i="10" s="1"/>
  <c r="B5090" i="10" s="1"/>
  <c r="B5091" i="10" s="1"/>
  <c r="B5092" i="10" s="1"/>
  <c r="B5093" i="10" s="1"/>
  <c r="B5094" i="10" s="1"/>
  <c r="B5095" i="10" s="1"/>
  <c r="B5096" i="10" s="1"/>
  <c r="B5097" i="10" s="1"/>
  <c r="B5098" i="10" s="1"/>
  <c r="B5099" i="10" s="1"/>
  <c r="B5100" i="10" s="1"/>
  <c r="B5101" i="10" s="1"/>
  <c r="B5102" i="10" s="1"/>
  <c r="B5103" i="10" s="1"/>
  <c r="B5104" i="10" s="1"/>
  <c r="B5105" i="10" s="1"/>
  <c r="B5106" i="10" s="1"/>
  <c r="B5107" i="10" s="1"/>
  <c r="B5108" i="10" s="1"/>
  <c r="B5109" i="10" s="1"/>
  <c r="B5110" i="10" s="1"/>
  <c r="B5111" i="10" s="1"/>
  <c r="B5112" i="10" s="1"/>
  <c r="B5113" i="10" s="1"/>
  <c r="B5114" i="10" s="1"/>
  <c r="B5115" i="10" s="1"/>
  <c r="B5116" i="10" s="1"/>
  <c r="B5117" i="10" s="1"/>
  <c r="B5118" i="10" s="1"/>
  <c r="B5119" i="10" s="1"/>
  <c r="B5120" i="10" s="1"/>
  <c r="B5121" i="10" s="1"/>
  <c r="B5122" i="10" s="1"/>
  <c r="B5123" i="10" s="1"/>
  <c r="B5124" i="10" s="1"/>
  <c r="B5125" i="10" s="1"/>
  <c r="B5126" i="10" s="1"/>
  <c r="B5127" i="10" s="1"/>
  <c r="B5128" i="10" s="1"/>
  <c r="B5129" i="10" s="1"/>
  <c r="B5130" i="10" s="1"/>
  <c r="B5131" i="10" s="1"/>
  <c r="B5132" i="10" s="1"/>
  <c r="B5133" i="10" s="1"/>
  <c r="B5134" i="10" s="1"/>
  <c r="B5135" i="10" s="1"/>
  <c r="B5136" i="10" s="1"/>
  <c r="B5137" i="10" s="1"/>
  <c r="B5138" i="10" s="1"/>
  <c r="B5139" i="10" s="1"/>
  <c r="B5140" i="10" s="1"/>
  <c r="B5141" i="10" s="1"/>
  <c r="B5142" i="10" s="1"/>
  <c r="B5143" i="10" s="1"/>
  <c r="B5144" i="10" s="1"/>
  <c r="B5145" i="10" s="1"/>
  <c r="B5146" i="10" s="1"/>
  <c r="B5147" i="10" s="1"/>
  <c r="B5148" i="10" s="1"/>
  <c r="B5149" i="10" s="1"/>
  <c r="B5150" i="10" s="1"/>
  <c r="B5151" i="10" s="1"/>
  <c r="B5152" i="10" s="1"/>
  <c r="B5153" i="10" s="1"/>
  <c r="B5154" i="10" s="1"/>
  <c r="B5155" i="10" s="1"/>
  <c r="B5156" i="10" s="1"/>
  <c r="B5157" i="10" s="1"/>
  <c r="B5158" i="10" s="1"/>
  <c r="B5159" i="10" s="1"/>
  <c r="B5160" i="10" s="1"/>
  <c r="B5161" i="10" s="1"/>
  <c r="B5162" i="10" s="1"/>
  <c r="B5163" i="10" s="1"/>
  <c r="B5164" i="10" s="1"/>
  <c r="B5165" i="10" s="1"/>
  <c r="B5166" i="10" s="1"/>
  <c r="B5167" i="10" s="1"/>
  <c r="B5168" i="10" s="1"/>
  <c r="B5169" i="10" s="1"/>
  <c r="B5170" i="10" s="1"/>
  <c r="B5171" i="10" s="1"/>
  <c r="B5172" i="10" s="1"/>
  <c r="B5173" i="10" s="1"/>
  <c r="B5174" i="10" s="1"/>
  <c r="B5175" i="10" s="1"/>
  <c r="B5176" i="10" s="1"/>
  <c r="B5177" i="10" s="1"/>
  <c r="B5178" i="10" s="1"/>
  <c r="B5179" i="10" s="1"/>
  <c r="B5180" i="10" s="1"/>
  <c r="B5181" i="10" s="1"/>
  <c r="B5182" i="10" s="1"/>
  <c r="B5183" i="10" s="1"/>
  <c r="B5184" i="10" s="1"/>
  <c r="B5185" i="10" s="1"/>
  <c r="B5186" i="10" s="1"/>
  <c r="B5187" i="10" s="1"/>
  <c r="B5188" i="10" s="1"/>
  <c r="B5189" i="10" s="1"/>
  <c r="B5190" i="10" s="1"/>
  <c r="B5191" i="10" s="1"/>
  <c r="B5192" i="10" s="1"/>
  <c r="B5193" i="10" s="1"/>
  <c r="B5194" i="10" s="1"/>
  <c r="B5195" i="10" s="1"/>
  <c r="B5196" i="10" s="1"/>
  <c r="B5197" i="10" s="1"/>
  <c r="B5198" i="10" s="1"/>
  <c r="B5199" i="10" s="1"/>
  <c r="B5200" i="10" s="1"/>
  <c r="B5201" i="10" s="1"/>
  <c r="B5202" i="10" s="1"/>
  <c r="B5203" i="10" s="1"/>
  <c r="B5204" i="10" s="1"/>
  <c r="B5205" i="10" s="1"/>
  <c r="B5206" i="10" s="1"/>
  <c r="B5207" i="10" s="1"/>
  <c r="B5208" i="10" s="1"/>
  <c r="B5209" i="10" s="1"/>
  <c r="B5210" i="10" s="1"/>
  <c r="B5211" i="10" s="1"/>
  <c r="B5212" i="10" s="1"/>
  <c r="B5213" i="10" s="1"/>
  <c r="B5214" i="10" s="1"/>
  <c r="B5215" i="10" s="1"/>
  <c r="B5216" i="10" s="1"/>
  <c r="B5217" i="10" s="1"/>
  <c r="B5218" i="10" s="1"/>
  <c r="B5219" i="10" s="1"/>
  <c r="B5220" i="10" s="1"/>
  <c r="B5221" i="10" s="1"/>
  <c r="B5222" i="10" s="1"/>
  <c r="B5223" i="10" s="1"/>
  <c r="B5224" i="10" s="1"/>
  <c r="B5225" i="10" s="1"/>
  <c r="B5226" i="10" s="1"/>
  <c r="B5227" i="10" s="1"/>
  <c r="B5228" i="10" s="1"/>
  <c r="B5229" i="10" s="1"/>
  <c r="B5230" i="10" s="1"/>
  <c r="B5231" i="10" s="1"/>
  <c r="B5232" i="10" s="1"/>
  <c r="B5233" i="10" s="1"/>
  <c r="B5234" i="10" s="1"/>
  <c r="B5235" i="10" s="1"/>
  <c r="B5236" i="10" s="1"/>
  <c r="B5237" i="10" s="1"/>
  <c r="B5238" i="10" s="1"/>
  <c r="B5239" i="10" s="1"/>
  <c r="B5240" i="10" s="1"/>
  <c r="B5241" i="10" s="1"/>
  <c r="B5242" i="10" s="1"/>
  <c r="B5243" i="10" s="1"/>
  <c r="B5244" i="10" s="1"/>
  <c r="B5245" i="10" s="1"/>
  <c r="B5246" i="10" s="1"/>
  <c r="B5247" i="10" s="1"/>
  <c r="B5248" i="10" s="1"/>
  <c r="B5249" i="10" s="1"/>
  <c r="B5250" i="10" s="1"/>
  <c r="B5251" i="10" s="1"/>
  <c r="B5252" i="10" s="1"/>
  <c r="B5253" i="10" s="1"/>
  <c r="B5254" i="10" s="1"/>
  <c r="B5255" i="10" s="1"/>
  <c r="B5256" i="10" s="1"/>
  <c r="B5257" i="10" s="1"/>
  <c r="B5258" i="10" s="1"/>
  <c r="B5259" i="10" s="1"/>
  <c r="B5260" i="10" s="1"/>
  <c r="B5261" i="10" s="1"/>
  <c r="B5262" i="10" s="1"/>
  <c r="B5263" i="10" s="1"/>
  <c r="B5264" i="10" s="1"/>
  <c r="B5265" i="10" s="1"/>
  <c r="B5266" i="10" s="1"/>
  <c r="B5267" i="10" s="1"/>
  <c r="B5268" i="10" s="1"/>
  <c r="B5269" i="10" s="1"/>
  <c r="B5270" i="10" s="1"/>
  <c r="B5271" i="10" s="1"/>
  <c r="B5272" i="10" s="1"/>
  <c r="B5273" i="10" s="1"/>
  <c r="B5274" i="10" s="1"/>
  <c r="B5275" i="10" s="1"/>
  <c r="B5276" i="10" s="1"/>
  <c r="B5277" i="10" s="1"/>
  <c r="B5278" i="10" s="1"/>
  <c r="B5279" i="10" s="1"/>
  <c r="B5280" i="10" s="1"/>
  <c r="B5281" i="10" s="1"/>
  <c r="B5282" i="10" s="1"/>
  <c r="B5283" i="10" s="1"/>
  <c r="B5284" i="10" s="1"/>
  <c r="B5285" i="10" s="1"/>
  <c r="B5286" i="10" s="1"/>
  <c r="B5287" i="10" s="1"/>
  <c r="B5288" i="10" s="1"/>
  <c r="B5289" i="10" s="1"/>
  <c r="B5290" i="10" s="1"/>
  <c r="B5291" i="10" s="1"/>
  <c r="B5292" i="10" s="1"/>
  <c r="B5293" i="10" s="1"/>
  <c r="B5294" i="10" s="1"/>
  <c r="B5295" i="10" s="1"/>
  <c r="B5296" i="10" s="1"/>
  <c r="B5297" i="10" s="1"/>
  <c r="B5298" i="10" s="1"/>
  <c r="B5299" i="10" s="1"/>
  <c r="B5300" i="10" s="1"/>
  <c r="B5301" i="10" s="1"/>
  <c r="B5302" i="10" s="1"/>
  <c r="B5303" i="10" s="1"/>
  <c r="B5304" i="10" s="1"/>
  <c r="B5305" i="10" s="1"/>
  <c r="B5306" i="10" s="1"/>
  <c r="B5307" i="10" s="1"/>
  <c r="B5308" i="10" s="1"/>
  <c r="B5309" i="10" s="1"/>
  <c r="B5310" i="10" s="1"/>
  <c r="B5311" i="10" s="1"/>
  <c r="B5312" i="10" s="1"/>
  <c r="B5313" i="10" s="1"/>
  <c r="B5314" i="10" s="1"/>
  <c r="B5315" i="10" s="1"/>
  <c r="B5316" i="10" s="1"/>
  <c r="B5317" i="10" s="1"/>
  <c r="B5318" i="10" s="1"/>
  <c r="B5319" i="10" s="1"/>
  <c r="B5320" i="10" s="1"/>
  <c r="B5321" i="10" s="1"/>
  <c r="B5322" i="10" s="1"/>
  <c r="B5323" i="10" s="1"/>
  <c r="B5324" i="10" s="1"/>
  <c r="B5325" i="10" s="1"/>
  <c r="B5326" i="10" s="1"/>
  <c r="B5327" i="10" s="1"/>
  <c r="B5328" i="10" s="1"/>
  <c r="B5329" i="10" s="1"/>
  <c r="B5330" i="10" s="1"/>
  <c r="B5331" i="10" s="1"/>
  <c r="B5332" i="10" s="1"/>
  <c r="B5333" i="10" s="1"/>
  <c r="B5334" i="10" s="1"/>
  <c r="B5335" i="10" s="1"/>
  <c r="B5336" i="10" s="1"/>
  <c r="B5337" i="10" s="1"/>
  <c r="B5338" i="10" s="1"/>
  <c r="B5339" i="10" s="1"/>
  <c r="B5340" i="10" s="1"/>
  <c r="B5341" i="10" s="1"/>
  <c r="B5342" i="10" s="1"/>
  <c r="B5343" i="10" s="1"/>
  <c r="B5344" i="10" s="1"/>
  <c r="B5345" i="10" s="1"/>
  <c r="B5346" i="10" s="1"/>
  <c r="B5347" i="10" s="1"/>
  <c r="B5348" i="10" s="1"/>
  <c r="B5349" i="10" s="1"/>
  <c r="B5350" i="10" s="1"/>
  <c r="B5351" i="10" s="1"/>
  <c r="B5352" i="10" s="1"/>
  <c r="B5353" i="10" s="1"/>
  <c r="B5354" i="10" s="1"/>
  <c r="B5355" i="10" s="1"/>
  <c r="B5356" i="10" s="1"/>
  <c r="B5357" i="10" s="1"/>
  <c r="B5358" i="10" s="1"/>
  <c r="B5359" i="10" s="1"/>
  <c r="B5360" i="10" s="1"/>
  <c r="B5361" i="10" s="1"/>
  <c r="B5362" i="10" s="1"/>
  <c r="B5363" i="10" s="1"/>
  <c r="B5364" i="10" s="1"/>
  <c r="B5365" i="10" s="1"/>
  <c r="B5366" i="10" s="1"/>
  <c r="B5367" i="10" s="1"/>
  <c r="B5368" i="10" s="1"/>
  <c r="B5369" i="10" s="1"/>
  <c r="B5370" i="10" s="1"/>
  <c r="B5371" i="10" s="1"/>
  <c r="B5372" i="10" s="1"/>
  <c r="B5373" i="10" s="1"/>
  <c r="B5374" i="10" s="1"/>
  <c r="B5375" i="10" s="1"/>
  <c r="B5376" i="10" s="1"/>
  <c r="B5377" i="10" s="1"/>
  <c r="B5378" i="10" s="1"/>
  <c r="B5379" i="10" s="1"/>
  <c r="B5380" i="10" s="1"/>
  <c r="B5381" i="10" s="1"/>
  <c r="B5382" i="10" s="1"/>
  <c r="B5383" i="10" s="1"/>
  <c r="B5384" i="10" s="1"/>
  <c r="B5385" i="10" s="1"/>
  <c r="B5386" i="10" s="1"/>
  <c r="B5387" i="10" s="1"/>
  <c r="B5388" i="10" s="1"/>
  <c r="B5389" i="10" s="1"/>
  <c r="B5390" i="10" s="1"/>
  <c r="B5391" i="10" s="1"/>
  <c r="B5392" i="10" s="1"/>
  <c r="B5393" i="10" s="1"/>
  <c r="B5394" i="10" s="1"/>
  <c r="B5395" i="10" s="1"/>
  <c r="B5396" i="10" s="1"/>
  <c r="B5397" i="10" s="1"/>
  <c r="B5398" i="10" s="1"/>
  <c r="B5399" i="10" s="1"/>
  <c r="B5400" i="10" s="1"/>
  <c r="B5401" i="10" s="1"/>
  <c r="B5402" i="10" s="1"/>
  <c r="B5403" i="10" s="1"/>
  <c r="B5404" i="10" s="1"/>
  <c r="B5405" i="10" s="1"/>
  <c r="B5406" i="10" s="1"/>
  <c r="B5407" i="10" s="1"/>
  <c r="B5408" i="10" s="1"/>
  <c r="B5409" i="10" s="1"/>
  <c r="B5410" i="10" s="1"/>
  <c r="B5411" i="10" s="1"/>
  <c r="B5412" i="10" s="1"/>
  <c r="B5413" i="10" s="1"/>
  <c r="B5414" i="10" s="1"/>
  <c r="B5415" i="10" s="1"/>
  <c r="B5416" i="10" s="1"/>
  <c r="B5417" i="10" s="1"/>
  <c r="B5418" i="10" s="1"/>
  <c r="B5419" i="10" s="1"/>
  <c r="B5420" i="10" s="1"/>
  <c r="B5421" i="10" s="1"/>
  <c r="B5422" i="10" s="1"/>
  <c r="B5423" i="10" s="1"/>
  <c r="B5424" i="10" s="1"/>
  <c r="B5425" i="10" s="1"/>
  <c r="B5426" i="10" s="1"/>
  <c r="B5427" i="10" s="1"/>
  <c r="B5428" i="10" s="1"/>
  <c r="B5429" i="10" s="1"/>
  <c r="B5430" i="10" s="1"/>
  <c r="B5431" i="10" s="1"/>
  <c r="B5432" i="10" s="1"/>
  <c r="B5433" i="10" s="1"/>
  <c r="B5434" i="10" s="1"/>
  <c r="B5435" i="10" s="1"/>
  <c r="B5436" i="10" s="1"/>
  <c r="B5437" i="10" s="1"/>
  <c r="B5438" i="10" s="1"/>
  <c r="B5439" i="10" s="1"/>
  <c r="B5440" i="10" s="1"/>
  <c r="B5441" i="10" s="1"/>
  <c r="B5442" i="10" s="1"/>
  <c r="B5443" i="10" s="1"/>
  <c r="B5444" i="10" s="1"/>
  <c r="B5445" i="10" s="1"/>
  <c r="B5446" i="10" s="1"/>
  <c r="B5447" i="10" s="1"/>
  <c r="B5448" i="10" s="1"/>
  <c r="B5449" i="10" s="1"/>
  <c r="B5450" i="10" s="1"/>
  <c r="B5451" i="10" s="1"/>
  <c r="B5452" i="10" s="1"/>
  <c r="B5453" i="10" s="1"/>
  <c r="B5454" i="10" s="1"/>
  <c r="B5455" i="10" s="1"/>
  <c r="B5456" i="10" s="1"/>
  <c r="B5457" i="10" s="1"/>
  <c r="B5458" i="10" s="1"/>
  <c r="B5459" i="10" s="1"/>
  <c r="B5460" i="10" s="1"/>
  <c r="B5461" i="10" s="1"/>
  <c r="B5462" i="10" s="1"/>
  <c r="B5463" i="10" s="1"/>
  <c r="B5464" i="10" s="1"/>
  <c r="B5465" i="10" s="1"/>
  <c r="B5466" i="10" s="1"/>
  <c r="B5467" i="10" s="1"/>
  <c r="B5468" i="10" s="1"/>
  <c r="B5469" i="10" s="1"/>
  <c r="B5470" i="10" s="1"/>
  <c r="B5471" i="10" s="1"/>
  <c r="B5472" i="10" s="1"/>
  <c r="B5473" i="10" s="1"/>
  <c r="B5474" i="10" s="1"/>
  <c r="B5475" i="10" s="1"/>
  <c r="B5476" i="10" s="1"/>
  <c r="B5477" i="10" s="1"/>
  <c r="B5478" i="10" s="1"/>
  <c r="B5479" i="10" s="1"/>
  <c r="B5480" i="10" s="1"/>
  <c r="B5481" i="10" s="1"/>
  <c r="B5482" i="10" s="1"/>
  <c r="B5483" i="10" s="1"/>
  <c r="B5484" i="10" s="1"/>
  <c r="B5485" i="10" s="1"/>
  <c r="B5486" i="10" s="1"/>
  <c r="B5487" i="10" s="1"/>
  <c r="B5488" i="10" s="1"/>
  <c r="B5489" i="10" s="1"/>
  <c r="B5490" i="10" s="1"/>
  <c r="B5491" i="10" s="1"/>
  <c r="B5492" i="10" s="1"/>
  <c r="B5493" i="10" s="1"/>
  <c r="B5494" i="10" s="1"/>
  <c r="B5495" i="10" s="1"/>
  <c r="B5496" i="10" s="1"/>
  <c r="B5497" i="10" s="1"/>
  <c r="B5498" i="10" s="1"/>
  <c r="B5499" i="10" s="1"/>
  <c r="B5500" i="10" s="1"/>
  <c r="B5501" i="10" s="1"/>
  <c r="B5502" i="10" s="1"/>
  <c r="B5503" i="10" s="1"/>
  <c r="B5504" i="10" s="1"/>
  <c r="B5505" i="10" s="1"/>
  <c r="B5506" i="10" s="1"/>
  <c r="B5507" i="10" s="1"/>
  <c r="B5508" i="10" s="1"/>
  <c r="B5509" i="10" s="1"/>
  <c r="B5510" i="10" s="1"/>
  <c r="B5511" i="10" s="1"/>
  <c r="B5512" i="10" s="1"/>
  <c r="B5513" i="10" s="1"/>
  <c r="B5514" i="10" s="1"/>
  <c r="B5515" i="10" s="1"/>
  <c r="B5516" i="10" s="1"/>
  <c r="B5517" i="10" s="1"/>
  <c r="B5518" i="10" s="1"/>
  <c r="B5519" i="10" s="1"/>
  <c r="B5520" i="10" s="1"/>
  <c r="B5521" i="10" s="1"/>
  <c r="B5522" i="10" s="1"/>
  <c r="B5523" i="10" s="1"/>
  <c r="B5524" i="10" s="1"/>
  <c r="B5525" i="10" s="1"/>
  <c r="B5526" i="10" s="1"/>
  <c r="B5527" i="10" s="1"/>
  <c r="B5528" i="10" s="1"/>
  <c r="B5529" i="10" s="1"/>
  <c r="B5530" i="10" s="1"/>
  <c r="B5531" i="10" s="1"/>
  <c r="B5532" i="10" s="1"/>
  <c r="B5533" i="10" s="1"/>
  <c r="B5534" i="10" s="1"/>
  <c r="B5535" i="10" s="1"/>
  <c r="B5536" i="10" s="1"/>
  <c r="B5537" i="10" s="1"/>
  <c r="B5538" i="10" s="1"/>
  <c r="B5539" i="10" s="1"/>
  <c r="B5540" i="10" s="1"/>
  <c r="B5541" i="10" s="1"/>
  <c r="B5542" i="10" s="1"/>
  <c r="B5543" i="10" s="1"/>
  <c r="B5544" i="10" s="1"/>
  <c r="B5545" i="10" s="1"/>
  <c r="B5546" i="10" s="1"/>
  <c r="B5547" i="10" s="1"/>
  <c r="B5548" i="10" s="1"/>
  <c r="B5549" i="10" s="1"/>
  <c r="B5550" i="10" s="1"/>
  <c r="B5551" i="10" s="1"/>
  <c r="B5552" i="10" s="1"/>
  <c r="B5553" i="10" s="1"/>
  <c r="B5554" i="10" s="1"/>
  <c r="B5555" i="10" s="1"/>
  <c r="B5556" i="10" s="1"/>
  <c r="B5557" i="10" s="1"/>
  <c r="B5558" i="10" s="1"/>
  <c r="B5559" i="10" s="1"/>
  <c r="B5560" i="10" s="1"/>
  <c r="B5561" i="10" s="1"/>
  <c r="B5562" i="10" s="1"/>
  <c r="B5563" i="10" s="1"/>
  <c r="B5564" i="10" s="1"/>
  <c r="B5565" i="10" s="1"/>
  <c r="B5566" i="10" s="1"/>
  <c r="B5567" i="10" s="1"/>
  <c r="B5568" i="10" s="1"/>
  <c r="B5569" i="10" s="1"/>
  <c r="B5570" i="10" s="1"/>
  <c r="B5571" i="10" s="1"/>
  <c r="B5572" i="10" s="1"/>
  <c r="B5573" i="10" s="1"/>
  <c r="B5574" i="10" s="1"/>
  <c r="B5575" i="10" s="1"/>
  <c r="B5576" i="10" s="1"/>
  <c r="B5577" i="10" s="1"/>
  <c r="B5578" i="10" s="1"/>
  <c r="B5579" i="10" s="1"/>
  <c r="B5580" i="10" s="1"/>
  <c r="B5581" i="10" s="1"/>
  <c r="B5582" i="10" s="1"/>
  <c r="B5583" i="10" s="1"/>
  <c r="B5584" i="10" s="1"/>
  <c r="B5585" i="10" s="1"/>
  <c r="B5586" i="10" s="1"/>
  <c r="B5587" i="10" s="1"/>
  <c r="B5588" i="10" s="1"/>
  <c r="B5589" i="10" s="1"/>
  <c r="B5590" i="10" s="1"/>
  <c r="B5591" i="10" s="1"/>
  <c r="B5592" i="10" s="1"/>
  <c r="B5593" i="10" s="1"/>
  <c r="B5594" i="10" s="1"/>
  <c r="B5595" i="10" s="1"/>
  <c r="B5596" i="10" s="1"/>
  <c r="B5597" i="10" s="1"/>
  <c r="B5598" i="10" s="1"/>
  <c r="B5599" i="10" s="1"/>
  <c r="B5600" i="10" s="1"/>
  <c r="B5601" i="10" s="1"/>
  <c r="B5602" i="10" s="1"/>
  <c r="B5603" i="10" s="1"/>
  <c r="B5604" i="10" s="1"/>
  <c r="B5605" i="10" s="1"/>
  <c r="B5606" i="10" s="1"/>
  <c r="B5607" i="10" s="1"/>
  <c r="B5608" i="10" s="1"/>
  <c r="B5609" i="10" s="1"/>
  <c r="B5610" i="10" s="1"/>
  <c r="B5611" i="10" s="1"/>
  <c r="B5612" i="10" s="1"/>
  <c r="B5613" i="10" s="1"/>
  <c r="B5614" i="10" s="1"/>
  <c r="B5615" i="10" s="1"/>
  <c r="B5616" i="10" s="1"/>
  <c r="B5617" i="10" s="1"/>
  <c r="B5618" i="10" s="1"/>
  <c r="B5619" i="10" s="1"/>
  <c r="B5620" i="10" s="1"/>
  <c r="B5621" i="10" s="1"/>
  <c r="B5622" i="10" s="1"/>
  <c r="B5623" i="10" s="1"/>
  <c r="B5624" i="10" s="1"/>
  <c r="B5625" i="10" s="1"/>
  <c r="B5626" i="10" s="1"/>
  <c r="B5627" i="10" s="1"/>
  <c r="B5628" i="10" s="1"/>
  <c r="B5629" i="10" s="1"/>
  <c r="B5630" i="10" s="1"/>
  <c r="B5631" i="10" s="1"/>
  <c r="B5632" i="10" s="1"/>
  <c r="B5633" i="10" s="1"/>
  <c r="B5634" i="10" s="1"/>
  <c r="B5635" i="10" s="1"/>
  <c r="B5636" i="10" s="1"/>
  <c r="B5637" i="10" s="1"/>
  <c r="B5638" i="10" s="1"/>
  <c r="B5639" i="10" s="1"/>
  <c r="B5640" i="10" s="1"/>
  <c r="B5641" i="10" s="1"/>
  <c r="B5642" i="10" s="1"/>
  <c r="B5643" i="10" s="1"/>
  <c r="B5644" i="10" s="1"/>
  <c r="B5645" i="10" s="1"/>
  <c r="B5646" i="10" s="1"/>
  <c r="B5647" i="10" s="1"/>
  <c r="B5648" i="10" s="1"/>
  <c r="B5649" i="10" s="1"/>
  <c r="B5650" i="10" s="1"/>
  <c r="B5651" i="10" s="1"/>
  <c r="B5652" i="10" s="1"/>
  <c r="B5653" i="10" s="1"/>
  <c r="B5654" i="10" s="1"/>
  <c r="B5655" i="10" s="1"/>
  <c r="B5656" i="10" s="1"/>
  <c r="B5657" i="10" s="1"/>
  <c r="B5658" i="10" s="1"/>
  <c r="B5659" i="10" s="1"/>
  <c r="B5660" i="10" s="1"/>
  <c r="B5661" i="10" s="1"/>
  <c r="B5662" i="10" s="1"/>
  <c r="B5663" i="10" s="1"/>
  <c r="B5664" i="10" s="1"/>
  <c r="B5665" i="10" s="1"/>
  <c r="B5666" i="10" s="1"/>
  <c r="B5667" i="10" s="1"/>
  <c r="B5668" i="10" s="1"/>
  <c r="B5669" i="10" s="1"/>
  <c r="B5670" i="10" s="1"/>
  <c r="B5671" i="10" s="1"/>
  <c r="B5672" i="10" s="1"/>
  <c r="B5673" i="10" s="1"/>
  <c r="B5674" i="10" s="1"/>
  <c r="B5675" i="10" s="1"/>
  <c r="B5676" i="10" s="1"/>
  <c r="B5677" i="10" s="1"/>
  <c r="B5678" i="10" s="1"/>
  <c r="B5679" i="10" s="1"/>
  <c r="B5680" i="10" s="1"/>
  <c r="B5681" i="10" s="1"/>
  <c r="B5682" i="10" s="1"/>
  <c r="B5683" i="10" s="1"/>
  <c r="B5684" i="10" s="1"/>
  <c r="B5685" i="10" s="1"/>
  <c r="B5686" i="10" s="1"/>
  <c r="B5687" i="10" s="1"/>
  <c r="B5688" i="10" s="1"/>
  <c r="B5689" i="10" s="1"/>
  <c r="B5690" i="10" s="1"/>
  <c r="B5691" i="10" s="1"/>
  <c r="B5692" i="10" s="1"/>
  <c r="B5693" i="10" s="1"/>
  <c r="B5694" i="10" s="1"/>
  <c r="B5695" i="10" s="1"/>
  <c r="B5696" i="10" s="1"/>
  <c r="B5697" i="10" s="1"/>
  <c r="B5698" i="10" s="1"/>
  <c r="B5699" i="10" s="1"/>
  <c r="B5700" i="10" s="1"/>
  <c r="B5701" i="10" s="1"/>
  <c r="B5702" i="10" s="1"/>
  <c r="B5703" i="10" s="1"/>
  <c r="B5704" i="10" s="1"/>
  <c r="B5705" i="10" s="1"/>
  <c r="B5706" i="10" s="1"/>
  <c r="B5707" i="10" s="1"/>
  <c r="B5708" i="10" s="1"/>
  <c r="B5709" i="10" s="1"/>
  <c r="B5710" i="10" s="1"/>
  <c r="B5711" i="10" s="1"/>
  <c r="B5712" i="10" s="1"/>
  <c r="B5713" i="10" s="1"/>
  <c r="B5714" i="10" s="1"/>
  <c r="B5715" i="10" s="1"/>
  <c r="B5716" i="10" s="1"/>
  <c r="B5717" i="10" s="1"/>
  <c r="B5718" i="10" s="1"/>
  <c r="B5719" i="10" s="1"/>
  <c r="B5720" i="10" s="1"/>
  <c r="B5721" i="10" s="1"/>
  <c r="B5722" i="10" s="1"/>
  <c r="B5723" i="10" s="1"/>
  <c r="B5724" i="10" s="1"/>
  <c r="B5725" i="10" s="1"/>
  <c r="B5726" i="10" s="1"/>
  <c r="B5727" i="10" s="1"/>
  <c r="B5728" i="10" s="1"/>
  <c r="B5729" i="10" s="1"/>
  <c r="B5730" i="10" s="1"/>
  <c r="B5731" i="10" s="1"/>
  <c r="B5732" i="10" s="1"/>
  <c r="B5733" i="10" s="1"/>
  <c r="B5734" i="10" s="1"/>
  <c r="B5735" i="10" s="1"/>
  <c r="B5736" i="10" s="1"/>
  <c r="B5737" i="10" s="1"/>
  <c r="B5738" i="10" s="1"/>
  <c r="B5739" i="10" s="1"/>
  <c r="B5740" i="10" s="1"/>
  <c r="B5741" i="10" s="1"/>
  <c r="B5742" i="10" s="1"/>
  <c r="B5743" i="10" s="1"/>
  <c r="B5744" i="10" s="1"/>
  <c r="B5745" i="10" s="1"/>
  <c r="B5746" i="10" s="1"/>
  <c r="B5747" i="10" s="1"/>
  <c r="B5748" i="10" s="1"/>
  <c r="B5749" i="10" s="1"/>
  <c r="B5750" i="10" s="1"/>
  <c r="B5751" i="10" s="1"/>
  <c r="B5752" i="10" s="1"/>
  <c r="B5753" i="10" s="1"/>
  <c r="B5754" i="10" s="1"/>
  <c r="B5755" i="10" s="1"/>
  <c r="B5756" i="10" s="1"/>
  <c r="B5757" i="10" s="1"/>
  <c r="B5758" i="10" s="1"/>
  <c r="B5759" i="10" s="1"/>
  <c r="B5760" i="10" s="1"/>
  <c r="B5761" i="10" s="1"/>
  <c r="B5762" i="10" s="1"/>
  <c r="B5763" i="10" s="1"/>
  <c r="B5764" i="10" s="1"/>
  <c r="B5765" i="10" s="1"/>
  <c r="B5766" i="10" s="1"/>
  <c r="B5767" i="10" s="1"/>
  <c r="B5768" i="10" s="1"/>
  <c r="B5769" i="10" s="1"/>
  <c r="B5770" i="10" s="1"/>
  <c r="B5771" i="10" s="1"/>
  <c r="B5772" i="10" s="1"/>
  <c r="B5773" i="10" s="1"/>
  <c r="B5774" i="10" s="1"/>
  <c r="B5775" i="10" s="1"/>
  <c r="B5776" i="10" s="1"/>
  <c r="B5777" i="10" s="1"/>
  <c r="B5778" i="10" s="1"/>
  <c r="B5779" i="10" s="1"/>
  <c r="B5780" i="10" s="1"/>
  <c r="B5781" i="10" s="1"/>
  <c r="B5782" i="10" s="1"/>
  <c r="B5783" i="10" s="1"/>
  <c r="B5784" i="10" s="1"/>
  <c r="B5785" i="10" s="1"/>
  <c r="B5786" i="10" s="1"/>
  <c r="B5787" i="10" s="1"/>
  <c r="B5788" i="10" s="1"/>
  <c r="B5789" i="10" s="1"/>
  <c r="B5790" i="10" s="1"/>
  <c r="B5791" i="10" s="1"/>
  <c r="B5792" i="10" s="1"/>
  <c r="B5793" i="10" s="1"/>
  <c r="B5794" i="10" s="1"/>
  <c r="B5795" i="10" s="1"/>
  <c r="B5796" i="10" s="1"/>
  <c r="B5797" i="10" s="1"/>
  <c r="B5798" i="10" s="1"/>
  <c r="B5799" i="10" s="1"/>
  <c r="B5800" i="10" s="1"/>
  <c r="B5801" i="10" s="1"/>
  <c r="B5802" i="10" s="1"/>
  <c r="B5803" i="10" s="1"/>
  <c r="B5804" i="10" s="1"/>
  <c r="B5805" i="10" s="1"/>
  <c r="B5806" i="10" s="1"/>
  <c r="B5807" i="10" s="1"/>
  <c r="B5808" i="10" s="1"/>
  <c r="B5809" i="10" s="1"/>
  <c r="B5810" i="10" s="1"/>
  <c r="B5811" i="10" s="1"/>
  <c r="B5812" i="10" s="1"/>
  <c r="B5813" i="10" s="1"/>
  <c r="B5814" i="10" s="1"/>
  <c r="B5815" i="10" s="1"/>
  <c r="B5816" i="10" s="1"/>
  <c r="B5817" i="10" s="1"/>
  <c r="B5818" i="10" s="1"/>
  <c r="B5819" i="10" s="1"/>
  <c r="B5820" i="10" s="1"/>
  <c r="B5821" i="10" s="1"/>
  <c r="B5822" i="10" s="1"/>
  <c r="B5823" i="10" s="1"/>
  <c r="B5824" i="10" s="1"/>
  <c r="B5825" i="10" s="1"/>
  <c r="B5826" i="10" s="1"/>
  <c r="B5827" i="10" s="1"/>
  <c r="B5828" i="10" s="1"/>
  <c r="B5829" i="10" s="1"/>
  <c r="B5830" i="10" s="1"/>
  <c r="B5831" i="10" s="1"/>
  <c r="B5832" i="10" s="1"/>
  <c r="B5833" i="10" s="1"/>
  <c r="B5834" i="10" s="1"/>
  <c r="B5835" i="10" s="1"/>
  <c r="B5836" i="10" s="1"/>
  <c r="B5837" i="10" s="1"/>
  <c r="B5838" i="10" s="1"/>
  <c r="B5839" i="10" s="1"/>
  <c r="B5840" i="10" s="1"/>
  <c r="B5841" i="10" s="1"/>
  <c r="B5842" i="10" s="1"/>
  <c r="B5843" i="10" s="1"/>
  <c r="B5844" i="10" s="1"/>
  <c r="B5845" i="10" s="1"/>
  <c r="B5846" i="10" s="1"/>
  <c r="B5847" i="10" s="1"/>
  <c r="B5848" i="10" s="1"/>
  <c r="B5849" i="10" s="1"/>
  <c r="B5850" i="10" s="1"/>
  <c r="B5851" i="10" s="1"/>
  <c r="B5852" i="10" s="1"/>
  <c r="B5853" i="10" s="1"/>
  <c r="B5854" i="10" s="1"/>
  <c r="B5855" i="10" s="1"/>
  <c r="B5856" i="10" s="1"/>
  <c r="B5857" i="10" s="1"/>
  <c r="B5858" i="10" s="1"/>
  <c r="B5859" i="10" s="1"/>
  <c r="B5860" i="10" s="1"/>
  <c r="B5861" i="10" s="1"/>
  <c r="B5862" i="10" s="1"/>
  <c r="B5863" i="10" s="1"/>
  <c r="B5864" i="10" s="1"/>
  <c r="B5865" i="10" s="1"/>
  <c r="B5866" i="10" s="1"/>
  <c r="B5867" i="10" s="1"/>
  <c r="B5868" i="10" s="1"/>
  <c r="B5869" i="10" s="1"/>
  <c r="B5870" i="10" s="1"/>
  <c r="B5871" i="10" s="1"/>
  <c r="B5872" i="10" s="1"/>
  <c r="B5873" i="10" s="1"/>
  <c r="B5874" i="10" s="1"/>
  <c r="B5875" i="10" s="1"/>
  <c r="B5876" i="10" s="1"/>
  <c r="B5877" i="10" s="1"/>
  <c r="B5878" i="10" s="1"/>
  <c r="B5879" i="10" s="1"/>
  <c r="B5880" i="10" s="1"/>
  <c r="B5881" i="10" s="1"/>
  <c r="B5882" i="10" s="1"/>
  <c r="B5883" i="10" s="1"/>
  <c r="B5884" i="10" s="1"/>
  <c r="B5885" i="10" s="1"/>
  <c r="B5886" i="10" s="1"/>
  <c r="B5887" i="10" s="1"/>
  <c r="B5888" i="10" s="1"/>
  <c r="B5889" i="10" s="1"/>
  <c r="B5890" i="10" s="1"/>
  <c r="B5891" i="10" s="1"/>
  <c r="B5892" i="10" s="1"/>
  <c r="B5893" i="10" s="1"/>
  <c r="B5894" i="10" s="1"/>
  <c r="B5895" i="10" s="1"/>
  <c r="B5896" i="10" s="1"/>
  <c r="B5897" i="10" s="1"/>
  <c r="B5898" i="10" s="1"/>
  <c r="B5899" i="10" s="1"/>
  <c r="B5900" i="10" s="1"/>
  <c r="B5901" i="10" s="1"/>
  <c r="B5902" i="10" s="1"/>
  <c r="B5903" i="10" s="1"/>
  <c r="B5904" i="10" s="1"/>
  <c r="B5905" i="10" s="1"/>
  <c r="B5906" i="10" s="1"/>
  <c r="B5907" i="10" s="1"/>
  <c r="B5908" i="10" s="1"/>
  <c r="B5909" i="10" s="1"/>
  <c r="B5910" i="10" s="1"/>
  <c r="B5911" i="10" s="1"/>
  <c r="B5912" i="10" s="1"/>
  <c r="B5913" i="10" s="1"/>
  <c r="B5914" i="10" s="1"/>
  <c r="B5915" i="10" s="1"/>
  <c r="B5916" i="10" s="1"/>
  <c r="B5917" i="10" s="1"/>
  <c r="B5918" i="10" s="1"/>
  <c r="B5919" i="10" s="1"/>
  <c r="B5920" i="10" s="1"/>
  <c r="B5921" i="10" s="1"/>
  <c r="B5922" i="10" s="1"/>
  <c r="B5923" i="10" s="1"/>
  <c r="B5924" i="10" s="1"/>
  <c r="B5925" i="10" s="1"/>
  <c r="B5926" i="10" s="1"/>
  <c r="B5927" i="10" s="1"/>
  <c r="B5928" i="10" s="1"/>
  <c r="B5929" i="10" s="1"/>
  <c r="B5930" i="10" s="1"/>
  <c r="B5931" i="10" s="1"/>
  <c r="B5932" i="10" s="1"/>
  <c r="B5933" i="10" s="1"/>
  <c r="B5934" i="10" s="1"/>
  <c r="B5935" i="10" s="1"/>
  <c r="B5936" i="10" s="1"/>
  <c r="B5937" i="10" s="1"/>
  <c r="B5938" i="10" s="1"/>
  <c r="B5939" i="10" s="1"/>
  <c r="B5940" i="10" s="1"/>
  <c r="B5941" i="10" s="1"/>
  <c r="B5942" i="10" s="1"/>
  <c r="B5943" i="10" s="1"/>
  <c r="B5944" i="10" s="1"/>
  <c r="B5945" i="10" s="1"/>
  <c r="B5946" i="10" s="1"/>
  <c r="B5947" i="10" s="1"/>
  <c r="B5948" i="10" s="1"/>
  <c r="B5949" i="10" s="1"/>
  <c r="B5950" i="10" s="1"/>
  <c r="B5951" i="10" s="1"/>
  <c r="B5952" i="10" s="1"/>
  <c r="B5953" i="10" s="1"/>
  <c r="B5954" i="10" s="1"/>
  <c r="B5955" i="10" s="1"/>
  <c r="B5956" i="10" s="1"/>
  <c r="B5957" i="10" s="1"/>
  <c r="B5958" i="10" s="1"/>
  <c r="B5959" i="10" s="1"/>
  <c r="B5960" i="10" s="1"/>
  <c r="B5961" i="10" s="1"/>
  <c r="B5962" i="10" s="1"/>
  <c r="B5963" i="10" s="1"/>
  <c r="B5964" i="10" s="1"/>
  <c r="B5965" i="10" s="1"/>
  <c r="B5966" i="10" s="1"/>
  <c r="B5967" i="10" s="1"/>
  <c r="B5968" i="10" s="1"/>
  <c r="B5969" i="10" s="1"/>
  <c r="B5970" i="10" s="1"/>
  <c r="B5971" i="10" s="1"/>
  <c r="B5972" i="10" s="1"/>
  <c r="B5973" i="10" s="1"/>
  <c r="B5974" i="10" s="1"/>
  <c r="B5975" i="10" s="1"/>
  <c r="B5976" i="10" s="1"/>
  <c r="B5977" i="10" s="1"/>
  <c r="B5978" i="10" s="1"/>
  <c r="B5979" i="10" s="1"/>
  <c r="B5980" i="10" s="1"/>
  <c r="B5981" i="10" s="1"/>
  <c r="B5982" i="10" s="1"/>
  <c r="B5983" i="10" s="1"/>
  <c r="B5984" i="10" s="1"/>
  <c r="B5985" i="10" s="1"/>
  <c r="B5986" i="10" s="1"/>
  <c r="B5987" i="10" s="1"/>
  <c r="B5988" i="10" s="1"/>
  <c r="B5989" i="10" s="1"/>
  <c r="B5990" i="10" s="1"/>
  <c r="B5991" i="10" s="1"/>
  <c r="B5992" i="10" s="1"/>
  <c r="B5993" i="10" s="1"/>
  <c r="B5994" i="10" s="1"/>
  <c r="B5995" i="10" s="1"/>
  <c r="B5996" i="10" s="1"/>
  <c r="B5997" i="10" s="1"/>
  <c r="B5998" i="10" s="1"/>
  <c r="B5999" i="10" s="1"/>
  <c r="B6000" i="10" s="1"/>
  <c r="B6001" i="10" s="1"/>
  <c r="B6002" i="10" s="1"/>
  <c r="B6003" i="10" s="1"/>
  <c r="B6004" i="10" s="1"/>
  <c r="B6005" i="10" s="1"/>
  <c r="B6006" i="10" s="1"/>
  <c r="B6007" i="10" s="1"/>
  <c r="B6008" i="10" s="1"/>
  <c r="B6009" i="10" s="1"/>
  <c r="B6010" i="10" s="1"/>
  <c r="B6011" i="10" s="1"/>
  <c r="B6012" i="10" s="1"/>
  <c r="B6013" i="10" s="1"/>
  <c r="B6014" i="10" s="1"/>
  <c r="B6015" i="10" s="1"/>
  <c r="B6016" i="10" s="1"/>
  <c r="B6017" i="10" s="1"/>
  <c r="B6018" i="10" s="1"/>
  <c r="B6019" i="10" s="1"/>
  <c r="B6020" i="10" s="1"/>
  <c r="B6021" i="10" s="1"/>
  <c r="B6022" i="10" s="1"/>
  <c r="B6023" i="10" s="1"/>
  <c r="B6024" i="10" s="1"/>
  <c r="B6025" i="10" s="1"/>
  <c r="B6026" i="10" s="1"/>
  <c r="B6027" i="10" s="1"/>
  <c r="B6028" i="10" s="1"/>
  <c r="B6029" i="10" s="1"/>
  <c r="B6030" i="10" s="1"/>
  <c r="B6031" i="10" s="1"/>
  <c r="B6032" i="10" s="1"/>
  <c r="B6033" i="10" s="1"/>
  <c r="B6034" i="10" s="1"/>
  <c r="B6035" i="10" s="1"/>
  <c r="B6036" i="10" s="1"/>
  <c r="B6037" i="10" s="1"/>
  <c r="B6038" i="10" s="1"/>
  <c r="B6039" i="10" s="1"/>
  <c r="B6040" i="10" s="1"/>
  <c r="B6041" i="10" s="1"/>
  <c r="B6042" i="10" s="1"/>
  <c r="B6043" i="10" s="1"/>
  <c r="B6044" i="10" s="1"/>
  <c r="B6045" i="10" s="1"/>
  <c r="B6046" i="10" s="1"/>
  <c r="B6047" i="10" s="1"/>
  <c r="B6048" i="10" s="1"/>
  <c r="B6049" i="10" s="1"/>
  <c r="B6050" i="10" s="1"/>
  <c r="B6051" i="10" s="1"/>
  <c r="B6052" i="10" s="1"/>
  <c r="B6053" i="10" s="1"/>
  <c r="B6054" i="10" s="1"/>
  <c r="B6055" i="10" s="1"/>
  <c r="B6056" i="10" s="1"/>
  <c r="B6057" i="10" s="1"/>
  <c r="B6058" i="10" s="1"/>
  <c r="B6059" i="10" s="1"/>
  <c r="B6060" i="10" s="1"/>
  <c r="B6061" i="10" s="1"/>
  <c r="B6062" i="10" s="1"/>
  <c r="B6063" i="10" s="1"/>
  <c r="B6064" i="10" s="1"/>
  <c r="B6065" i="10" s="1"/>
  <c r="B6066" i="10" s="1"/>
  <c r="B6067" i="10" s="1"/>
  <c r="B6068" i="10" s="1"/>
  <c r="B6069" i="10" s="1"/>
  <c r="B6070" i="10" s="1"/>
  <c r="B6071" i="10" s="1"/>
  <c r="B6072" i="10" s="1"/>
  <c r="B6073" i="10" s="1"/>
  <c r="B6074" i="10" s="1"/>
  <c r="B6075" i="10" s="1"/>
  <c r="B6076" i="10" s="1"/>
  <c r="B6077" i="10" s="1"/>
  <c r="B6078" i="10" s="1"/>
  <c r="B6079" i="10" s="1"/>
  <c r="B6080" i="10" s="1"/>
  <c r="B6081" i="10" s="1"/>
  <c r="B6082" i="10" s="1"/>
  <c r="B6083" i="10" s="1"/>
  <c r="B6084" i="10" s="1"/>
  <c r="B6085" i="10" s="1"/>
  <c r="B6086" i="10" s="1"/>
  <c r="B6087" i="10" s="1"/>
  <c r="B6088" i="10" s="1"/>
  <c r="B6089" i="10" s="1"/>
  <c r="B6090" i="10" s="1"/>
  <c r="B6091" i="10" s="1"/>
  <c r="B6092" i="10" s="1"/>
  <c r="B6093" i="10" s="1"/>
  <c r="B6094" i="10" s="1"/>
  <c r="B6095" i="10" s="1"/>
  <c r="B6096" i="10" s="1"/>
  <c r="B6097" i="10" s="1"/>
  <c r="B6098" i="10" s="1"/>
  <c r="B6099" i="10" s="1"/>
  <c r="B6100" i="10" s="1"/>
  <c r="B6101" i="10" s="1"/>
  <c r="B6102" i="10" s="1"/>
  <c r="B6103" i="10" s="1"/>
  <c r="B6104" i="10" s="1"/>
  <c r="B6105" i="10" s="1"/>
  <c r="B6106" i="10" s="1"/>
  <c r="B6107" i="10" s="1"/>
  <c r="B6108" i="10" s="1"/>
  <c r="B6109" i="10" s="1"/>
  <c r="B6110" i="10" s="1"/>
  <c r="B6111" i="10" s="1"/>
  <c r="B6112" i="10" s="1"/>
  <c r="B6113" i="10" s="1"/>
  <c r="B6114" i="10" s="1"/>
  <c r="B6115" i="10" s="1"/>
  <c r="B6116" i="10" s="1"/>
  <c r="B6117" i="10" s="1"/>
  <c r="B6118" i="10" s="1"/>
  <c r="B6119" i="10" s="1"/>
  <c r="B6120" i="10" s="1"/>
  <c r="B6121" i="10" s="1"/>
  <c r="B6122" i="10" s="1"/>
  <c r="B6123" i="10" s="1"/>
  <c r="B6124" i="10" s="1"/>
  <c r="B6125" i="10" s="1"/>
  <c r="B6126" i="10" s="1"/>
  <c r="B6127" i="10" s="1"/>
  <c r="B6128" i="10" s="1"/>
  <c r="B6129" i="10" s="1"/>
  <c r="B6130" i="10" s="1"/>
  <c r="B6131" i="10" s="1"/>
  <c r="B6132" i="10" s="1"/>
  <c r="B6133" i="10" s="1"/>
  <c r="B6134" i="10" s="1"/>
  <c r="B6135" i="10" s="1"/>
  <c r="B6136" i="10" s="1"/>
  <c r="B6137" i="10" s="1"/>
  <c r="B6138" i="10" s="1"/>
  <c r="B6139" i="10" s="1"/>
  <c r="B6140" i="10" s="1"/>
  <c r="B6141" i="10" s="1"/>
  <c r="B6142" i="10" s="1"/>
  <c r="B6143" i="10" s="1"/>
  <c r="B6144" i="10" s="1"/>
  <c r="B6145" i="10" s="1"/>
  <c r="B6146" i="10" s="1"/>
  <c r="B6147" i="10" s="1"/>
  <c r="B6148" i="10" s="1"/>
  <c r="B6149" i="10" s="1"/>
  <c r="B6150" i="10" s="1"/>
  <c r="B6151" i="10" s="1"/>
  <c r="B6152" i="10" s="1"/>
  <c r="B6153" i="10" s="1"/>
  <c r="B6154" i="10" s="1"/>
  <c r="B6155" i="10" s="1"/>
  <c r="B6156" i="10" s="1"/>
  <c r="B6157" i="10" s="1"/>
  <c r="B6158" i="10" s="1"/>
  <c r="B6159" i="10" s="1"/>
  <c r="B6160" i="10" s="1"/>
  <c r="B6161" i="10" s="1"/>
  <c r="B6162" i="10" s="1"/>
  <c r="B6163" i="10" s="1"/>
  <c r="B6164" i="10" s="1"/>
  <c r="B6165" i="10" s="1"/>
  <c r="B6166" i="10" s="1"/>
  <c r="B6167" i="10" s="1"/>
  <c r="B6168" i="10" s="1"/>
  <c r="B6169" i="10" s="1"/>
  <c r="B6170" i="10" s="1"/>
  <c r="B6171" i="10" s="1"/>
  <c r="B6172" i="10" s="1"/>
  <c r="B6173" i="10" s="1"/>
  <c r="B6174" i="10" s="1"/>
  <c r="B6175" i="10" s="1"/>
  <c r="B6176" i="10" s="1"/>
  <c r="B6177" i="10" s="1"/>
  <c r="B6178" i="10" s="1"/>
  <c r="B6179" i="10" s="1"/>
  <c r="B6180" i="10" s="1"/>
  <c r="B6181" i="10" s="1"/>
  <c r="B6182" i="10" s="1"/>
  <c r="B6183" i="10" s="1"/>
  <c r="B6184" i="10" s="1"/>
  <c r="B6185" i="10" s="1"/>
  <c r="B6186" i="10" s="1"/>
  <c r="B6187" i="10" s="1"/>
  <c r="B6188" i="10" s="1"/>
  <c r="B6189" i="10" s="1"/>
  <c r="B6190" i="10" s="1"/>
  <c r="B6191" i="10" s="1"/>
  <c r="B6192" i="10" s="1"/>
  <c r="B6193" i="10" s="1"/>
  <c r="B6194" i="10" s="1"/>
  <c r="B6195" i="10" s="1"/>
  <c r="B6196" i="10" s="1"/>
  <c r="B6197" i="10" s="1"/>
  <c r="B6198" i="10" s="1"/>
  <c r="B6199" i="10" s="1"/>
  <c r="B6200" i="10" s="1"/>
  <c r="B6201" i="10" s="1"/>
  <c r="B6202" i="10" s="1"/>
  <c r="B6203" i="10" s="1"/>
  <c r="B6204" i="10" s="1"/>
  <c r="B6205" i="10" s="1"/>
  <c r="B6206" i="10" s="1"/>
  <c r="B6207" i="10" s="1"/>
  <c r="B6208" i="10" s="1"/>
  <c r="B6209" i="10" s="1"/>
  <c r="B6210" i="10" s="1"/>
  <c r="B6211" i="10" s="1"/>
  <c r="B6212" i="10" s="1"/>
  <c r="B6213" i="10" s="1"/>
  <c r="B6214" i="10" s="1"/>
  <c r="B6215" i="10" s="1"/>
  <c r="B6216" i="10" s="1"/>
  <c r="B6217" i="10" s="1"/>
  <c r="B6218" i="10" s="1"/>
  <c r="B6219" i="10" s="1"/>
  <c r="B6220" i="10" s="1"/>
  <c r="B6221" i="10" s="1"/>
  <c r="B6222" i="10" s="1"/>
  <c r="B6223" i="10" s="1"/>
  <c r="B6224" i="10" s="1"/>
  <c r="B6225" i="10" s="1"/>
  <c r="B6226" i="10" s="1"/>
  <c r="B6227" i="10" s="1"/>
  <c r="B6228" i="10" s="1"/>
  <c r="B6229" i="10" s="1"/>
  <c r="B6230" i="10" s="1"/>
  <c r="B6231" i="10" s="1"/>
  <c r="B6232" i="10" s="1"/>
  <c r="B6233" i="10" s="1"/>
  <c r="B6234" i="10" s="1"/>
  <c r="B6235" i="10" s="1"/>
  <c r="B6236" i="10" s="1"/>
  <c r="B6237" i="10" s="1"/>
  <c r="B6238" i="10" s="1"/>
  <c r="B6239" i="10" s="1"/>
  <c r="B6240" i="10" s="1"/>
  <c r="B6241" i="10" s="1"/>
  <c r="B6242" i="10" s="1"/>
  <c r="B6243" i="10" s="1"/>
  <c r="B6244" i="10" s="1"/>
  <c r="B6245" i="10" s="1"/>
  <c r="B6246" i="10" s="1"/>
  <c r="B6247" i="10" s="1"/>
  <c r="B6248" i="10" s="1"/>
  <c r="B6249" i="10" s="1"/>
  <c r="B6250" i="10" s="1"/>
  <c r="B6251" i="10" s="1"/>
  <c r="B6252" i="10" s="1"/>
  <c r="B6253" i="10" s="1"/>
  <c r="B6254" i="10" s="1"/>
  <c r="B6255" i="10" s="1"/>
  <c r="B6256" i="10" s="1"/>
  <c r="B6257" i="10" s="1"/>
  <c r="B6258" i="10" s="1"/>
  <c r="B6259" i="10" s="1"/>
  <c r="B6260" i="10" s="1"/>
  <c r="B6261" i="10" s="1"/>
  <c r="B6262" i="10" s="1"/>
  <c r="B6263" i="10" s="1"/>
  <c r="B6264" i="10" s="1"/>
  <c r="B6265" i="10" s="1"/>
  <c r="B6266" i="10" s="1"/>
  <c r="B6267" i="10" s="1"/>
  <c r="B6268" i="10" s="1"/>
  <c r="B6269" i="10" s="1"/>
  <c r="B6270" i="10" s="1"/>
  <c r="B6271" i="10" s="1"/>
  <c r="B6272" i="10" s="1"/>
  <c r="B6273" i="10" s="1"/>
  <c r="B6274" i="10" s="1"/>
  <c r="B6275" i="10" s="1"/>
  <c r="B6276" i="10" s="1"/>
  <c r="B6277" i="10" s="1"/>
  <c r="B6278" i="10" s="1"/>
  <c r="B6279" i="10" s="1"/>
  <c r="B6280" i="10" s="1"/>
  <c r="B6281" i="10" s="1"/>
  <c r="B6282" i="10" s="1"/>
  <c r="B6283" i="10" s="1"/>
  <c r="B6284" i="10" s="1"/>
  <c r="B6285" i="10" s="1"/>
  <c r="B6286" i="10" s="1"/>
  <c r="B6287" i="10" s="1"/>
  <c r="B6288" i="10" s="1"/>
  <c r="B6289" i="10" s="1"/>
  <c r="B6290" i="10" s="1"/>
  <c r="B6291" i="10" s="1"/>
  <c r="B6292" i="10" s="1"/>
  <c r="B6293" i="10" s="1"/>
  <c r="B6294" i="10" s="1"/>
  <c r="B6295" i="10" s="1"/>
  <c r="B6296" i="10" s="1"/>
  <c r="B6297" i="10" s="1"/>
  <c r="B6298" i="10" s="1"/>
  <c r="B6299" i="10" s="1"/>
  <c r="B6300" i="10" s="1"/>
  <c r="B6301" i="10" s="1"/>
  <c r="B6302" i="10" s="1"/>
  <c r="B6303" i="10" s="1"/>
  <c r="B6304" i="10" s="1"/>
  <c r="B6305" i="10" s="1"/>
  <c r="B6306" i="10" s="1"/>
  <c r="B6307" i="10" s="1"/>
  <c r="B6308" i="10" s="1"/>
  <c r="B6309" i="10" s="1"/>
  <c r="B6310" i="10" s="1"/>
  <c r="B6311" i="10" s="1"/>
  <c r="B6312" i="10" s="1"/>
  <c r="B6313" i="10" s="1"/>
  <c r="B6314" i="10" s="1"/>
  <c r="B6315" i="10" s="1"/>
  <c r="B6316" i="10" s="1"/>
  <c r="B6317" i="10" s="1"/>
  <c r="B6318" i="10" s="1"/>
  <c r="B6319" i="10" s="1"/>
  <c r="B6320" i="10" s="1"/>
  <c r="B6321" i="10" s="1"/>
  <c r="B6322" i="10" s="1"/>
  <c r="B6323" i="10" s="1"/>
  <c r="B6324" i="10" s="1"/>
  <c r="B6325" i="10" s="1"/>
  <c r="B6326" i="10" s="1"/>
  <c r="B6327" i="10" s="1"/>
  <c r="B6328" i="10" s="1"/>
  <c r="B6329" i="10" s="1"/>
  <c r="B6330" i="10" s="1"/>
  <c r="B6331" i="10" s="1"/>
  <c r="B6332" i="10" s="1"/>
  <c r="B6333" i="10" s="1"/>
  <c r="B6334" i="10" s="1"/>
  <c r="B6335" i="10" s="1"/>
  <c r="B6336" i="10" s="1"/>
  <c r="B6337" i="10" s="1"/>
  <c r="B6338" i="10" s="1"/>
  <c r="B6339" i="10" s="1"/>
  <c r="B6340" i="10" s="1"/>
  <c r="B6341" i="10" s="1"/>
  <c r="B6342" i="10" s="1"/>
  <c r="B6343" i="10" s="1"/>
  <c r="B6344" i="10" s="1"/>
  <c r="B6345" i="10" s="1"/>
  <c r="B6346" i="10" s="1"/>
  <c r="B6347" i="10" s="1"/>
  <c r="B6348" i="10" s="1"/>
  <c r="B6349" i="10" s="1"/>
  <c r="B6350" i="10" s="1"/>
  <c r="B6351" i="10" s="1"/>
  <c r="B6352" i="10" s="1"/>
  <c r="B6353" i="10" s="1"/>
  <c r="B6354" i="10" s="1"/>
  <c r="B6355" i="10" s="1"/>
  <c r="B6356" i="10" s="1"/>
  <c r="B6357" i="10" s="1"/>
  <c r="B6358" i="10" s="1"/>
  <c r="B6359" i="10" s="1"/>
  <c r="B6360" i="10" s="1"/>
  <c r="B6361" i="10" s="1"/>
  <c r="B6362" i="10" s="1"/>
  <c r="B6363" i="10" s="1"/>
  <c r="B6364" i="10" s="1"/>
  <c r="B6365" i="10" s="1"/>
  <c r="B6366" i="10" s="1"/>
  <c r="B6367" i="10" s="1"/>
  <c r="B6368" i="10" s="1"/>
  <c r="B6369" i="10" s="1"/>
  <c r="B6370" i="10" s="1"/>
  <c r="B6371" i="10" s="1"/>
  <c r="B6372" i="10" s="1"/>
  <c r="B6373" i="10" s="1"/>
  <c r="B6374" i="10" s="1"/>
  <c r="B6375" i="10" s="1"/>
  <c r="B6376" i="10" s="1"/>
  <c r="B6377" i="10" s="1"/>
  <c r="B6378" i="10" s="1"/>
  <c r="B6379" i="10" s="1"/>
  <c r="B6380" i="10" s="1"/>
  <c r="B6381" i="10" s="1"/>
  <c r="B6382" i="10" s="1"/>
  <c r="B6383" i="10" s="1"/>
  <c r="B6384" i="10" s="1"/>
  <c r="B6385" i="10" s="1"/>
  <c r="B6386" i="10" s="1"/>
  <c r="B6387" i="10" s="1"/>
  <c r="B6388" i="10" s="1"/>
  <c r="B6389" i="10" s="1"/>
  <c r="B6390" i="10" s="1"/>
  <c r="B6391" i="10" s="1"/>
  <c r="B6392" i="10" s="1"/>
  <c r="B6393" i="10" s="1"/>
  <c r="B6394" i="10" s="1"/>
  <c r="B6395" i="10" s="1"/>
  <c r="B6396" i="10" s="1"/>
  <c r="B6397" i="10" s="1"/>
  <c r="B6398" i="10" s="1"/>
  <c r="B6399" i="10" s="1"/>
  <c r="B6400" i="10" s="1"/>
  <c r="B6401" i="10" s="1"/>
  <c r="B6402" i="10" s="1"/>
  <c r="B6403" i="10" s="1"/>
  <c r="B6404" i="10" s="1"/>
  <c r="B6405" i="10" s="1"/>
  <c r="B6406" i="10" s="1"/>
  <c r="B6407" i="10" s="1"/>
  <c r="B6408" i="10" s="1"/>
  <c r="B6409" i="10" s="1"/>
  <c r="B6410" i="10" s="1"/>
  <c r="B6411" i="10" s="1"/>
  <c r="B6412" i="10" s="1"/>
  <c r="B6413" i="10" s="1"/>
  <c r="B6414" i="10" s="1"/>
  <c r="B6415" i="10" s="1"/>
  <c r="B6416" i="10" s="1"/>
  <c r="B6417" i="10" s="1"/>
  <c r="B6418" i="10" s="1"/>
  <c r="B6419" i="10" s="1"/>
  <c r="B6420" i="10" s="1"/>
  <c r="B6421" i="10" s="1"/>
  <c r="B6422" i="10" s="1"/>
  <c r="B6423" i="10" s="1"/>
  <c r="B6424" i="10" s="1"/>
  <c r="B6425" i="10" s="1"/>
  <c r="B6426" i="10" s="1"/>
  <c r="B6427" i="10" s="1"/>
  <c r="B6428" i="10" s="1"/>
  <c r="B6429" i="10" s="1"/>
  <c r="B6430" i="10" s="1"/>
  <c r="B6431" i="10" s="1"/>
  <c r="B6432" i="10" s="1"/>
  <c r="B6433" i="10" s="1"/>
  <c r="B6434" i="10" s="1"/>
  <c r="B6435" i="10" s="1"/>
  <c r="B6436" i="10" s="1"/>
  <c r="B6437" i="10" s="1"/>
  <c r="B6438" i="10" s="1"/>
  <c r="B6439" i="10" s="1"/>
  <c r="B6440" i="10" s="1"/>
  <c r="B6441" i="10" s="1"/>
  <c r="B6442" i="10" s="1"/>
  <c r="B6443" i="10" s="1"/>
  <c r="B6444" i="10" s="1"/>
  <c r="B6445" i="10" s="1"/>
  <c r="B6446" i="10" s="1"/>
  <c r="B6447" i="10" s="1"/>
  <c r="B6448" i="10" s="1"/>
  <c r="B6449" i="10" s="1"/>
  <c r="B6450" i="10" s="1"/>
  <c r="B6451" i="10" s="1"/>
  <c r="B6452" i="10" s="1"/>
  <c r="B6453" i="10" s="1"/>
  <c r="B6454" i="10" s="1"/>
  <c r="B6455" i="10" s="1"/>
  <c r="B6456" i="10" s="1"/>
  <c r="B6457" i="10" s="1"/>
  <c r="B6458" i="10" s="1"/>
  <c r="B6459" i="10" s="1"/>
  <c r="B6460" i="10" s="1"/>
  <c r="B6461" i="10" s="1"/>
  <c r="B6462" i="10" s="1"/>
  <c r="B6463" i="10" s="1"/>
  <c r="B6464" i="10" s="1"/>
  <c r="B6465" i="10" s="1"/>
  <c r="B6466" i="10" s="1"/>
  <c r="B6467" i="10" s="1"/>
  <c r="B6468" i="10" s="1"/>
  <c r="B6469" i="10" s="1"/>
  <c r="B6470" i="10" s="1"/>
  <c r="B6471" i="10" s="1"/>
  <c r="B6472" i="10" s="1"/>
  <c r="B6473" i="10" s="1"/>
  <c r="B6474" i="10" s="1"/>
  <c r="B6475" i="10" s="1"/>
  <c r="B6476" i="10" s="1"/>
  <c r="B6477" i="10" s="1"/>
  <c r="B6478" i="10" s="1"/>
  <c r="B6479" i="10" s="1"/>
  <c r="B6480" i="10" s="1"/>
  <c r="B6481" i="10" s="1"/>
  <c r="B6482" i="10" s="1"/>
  <c r="B6483" i="10" s="1"/>
  <c r="B6484" i="10" s="1"/>
  <c r="B6485" i="10" s="1"/>
  <c r="B6486" i="10" s="1"/>
  <c r="B6487" i="10" s="1"/>
  <c r="B6488" i="10" s="1"/>
  <c r="B6489" i="10" s="1"/>
  <c r="B6490" i="10" s="1"/>
  <c r="B6491" i="10" s="1"/>
  <c r="B6492" i="10" s="1"/>
  <c r="B6493" i="10" s="1"/>
  <c r="B6494" i="10" s="1"/>
  <c r="B6495" i="10" s="1"/>
  <c r="B6496" i="10" s="1"/>
  <c r="B6497" i="10" s="1"/>
  <c r="B6498" i="10" s="1"/>
  <c r="B6499" i="10" s="1"/>
  <c r="B6500" i="10" s="1"/>
  <c r="B6501" i="10" s="1"/>
  <c r="B6502" i="10" s="1"/>
  <c r="B6503" i="10" s="1"/>
  <c r="B6504" i="10" s="1"/>
  <c r="B6505" i="10" s="1"/>
  <c r="B6506" i="10" s="1"/>
  <c r="B6507" i="10" s="1"/>
  <c r="B6508" i="10" s="1"/>
  <c r="B6509" i="10" s="1"/>
  <c r="B6510" i="10" s="1"/>
  <c r="B6511" i="10" s="1"/>
  <c r="B6512" i="10" s="1"/>
  <c r="B6513" i="10" s="1"/>
  <c r="B6514" i="10" s="1"/>
  <c r="B6515" i="10" s="1"/>
  <c r="B6516" i="10" s="1"/>
  <c r="B6517" i="10" s="1"/>
  <c r="B6518" i="10" s="1"/>
  <c r="B6519" i="10" s="1"/>
  <c r="B6520" i="10" s="1"/>
  <c r="B6521" i="10" s="1"/>
  <c r="B6522" i="10" s="1"/>
  <c r="B6523" i="10" s="1"/>
  <c r="B6524" i="10" s="1"/>
  <c r="B6525" i="10" s="1"/>
  <c r="B6526" i="10" s="1"/>
  <c r="B6527" i="10" s="1"/>
  <c r="B6528" i="10" s="1"/>
  <c r="B6529" i="10" s="1"/>
  <c r="B6530" i="10" s="1"/>
  <c r="B6531" i="10" s="1"/>
  <c r="B6532" i="10" s="1"/>
  <c r="B6533" i="10" s="1"/>
  <c r="B6534" i="10" s="1"/>
  <c r="B6535" i="10" s="1"/>
  <c r="B6536" i="10" s="1"/>
  <c r="B6537" i="10" s="1"/>
  <c r="B6538" i="10" s="1"/>
  <c r="B6539" i="10" s="1"/>
  <c r="B6540" i="10" s="1"/>
  <c r="B6541" i="10" s="1"/>
  <c r="B6542" i="10" s="1"/>
  <c r="B6543" i="10" s="1"/>
  <c r="B6544" i="10" s="1"/>
  <c r="B6545" i="10" s="1"/>
  <c r="B6546" i="10" s="1"/>
  <c r="B6547" i="10" s="1"/>
  <c r="B6548" i="10" s="1"/>
  <c r="B6549" i="10" s="1"/>
  <c r="B6550" i="10" s="1"/>
  <c r="B6551" i="10" s="1"/>
  <c r="B6552" i="10" s="1"/>
  <c r="B6553" i="10" s="1"/>
  <c r="B6554" i="10" s="1"/>
  <c r="B6555" i="10" s="1"/>
  <c r="B6556" i="10" s="1"/>
  <c r="B6557" i="10" s="1"/>
  <c r="B6558" i="10" s="1"/>
  <c r="B6559" i="10" s="1"/>
  <c r="B6560" i="10" s="1"/>
  <c r="B6561" i="10" s="1"/>
  <c r="B6562" i="10" s="1"/>
  <c r="B6563" i="10" s="1"/>
  <c r="B6564" i="10" s="1"/>
  <c r="B6565" i="10" s="1"/>
  <c r="B6566" i="10" s="1"/>
  <c r="B6567" i="10" s="1"/>
  <c r="B6568" i="10" s="1"/>
  <c r="B6569" i="10" s="1"/>
  <c r="B6570" i="10" s="1"/>
  <c r="B6571" i="10" s="1"/>
  <c r="B6572" i="10" s="1"/>
  <c r="B6573" i="10" s="1"/>
  <c r="B6574" i="10" s="1"/>
  <c r="B6575" i="10" s="1"/>
  <c r="B6576" i="10" s="1"/>
  <c r="B6577" i="10" s="1"/>
  <c r="B6578" i="10" s="1"/>
  <c r="B6579" i="10" s="1"/>
  <c r="B6580" i="10" s="1"/>
  <c r="B6581" i="10" s="1"/>
  <c r="B6582" i="10" s="1"/>
  <c r="B6583" i="10" s="1"/>
  <c r="B6584" i="10" s="1"/>
  <c r="B6585" i="10" s="1"/>
  <c r="B6586" i="10" s="1"/>
  <c r="B6587" i="10" s="1"/>
  <c r="B6588" i="10" s="1"/>
  <c r="B6589" i="10" s="1"/>
  <c r="B6590" i="10" s="1"/>
  <c r="B6591" i="10" s="1"/>
  <c r="B6592" i="10" s="1"/>
  <c r="B6593" i="10" s="1"/>
  <c r="B6594" i="10" s="1"/>
  <c r="B6595" i="10" s="1"/>
  <c r="B6596" i="10" s="1"/>
  <c r="B6597" i="10" s="1"/>
  <c r="B6598" i="10" s="1"/>
  <c r="B6599" i="10" s="1"/>
  <c r="B6600" i="10" s="1"/>
  <c r="B6601" i="10" s="1"/>
  <c r="B6602" i="10" s="1"/>
  <c r="B6603" i="10" s="1"/>
  <c r="B6604" i="10" s="1"/>
  <c r="B6605" i="10" s="1"/>
  <c r="B6606" i="10" s="1"/>
  <c r="B6607" i="10" s="1"/>
  <c r="B6608" i="10" s="1"/>
  <c r="B6609" i="10" s="1"/>
  <c r="B6610" i="10" s="1"/>
  <c r="B6611" i="10" s="1"/>
  <c r="B6612" i="10" s="1"/>
  <c r="B6613" i="10" s="1"/>
  <c r="B6614" i="10" s="1"/>
  <c r="B6615" i="10" s="1"/>
  <c r="B6616" i="10" s="1"/>
  <c r="B6617" i="10" s="1"/>
  <c r="B6618" i="10" s="1"/>
  <c r="B6619" i="10" s="1"/>
  <c r="B6620" i="10" s="1"/>
  <c r="B6621" i="10" s="1"/>
  <c r="B6622" i="10" s="1"/>
  <c r="B6623" i="10" s="1"/>
  <c r="B6624" i="10" s="1"/>
  <c r="B6625" i="10" s="1"/>
  <c r="B6626" i="10" s="1"/>
  <c r="B6627" i="10" s="1"/>
  <c r="B6628" i="10" s="1"/>
  <c r="B6629" i="10" s="1"/>
  <c r="B6630" i="10" s="1"/>
  <c r="B6631" i="10" s="1"/>
  <c r="B6632" i="10" s="1"/>
  <c r="B6633" i="10" s="1"/>
  <c r="B6634" i="10" s="1"/>
  <c r="B6635" i="10" s="1"/>
  <c r="B6636" i="10" s="1"/>
  <c r="B6637" i="10" s="1"/>
  <c r="B6638" i="10" s="1"/>
  <c r="B6639" i="10" s="1"/>
  <c r="B6640" i="10" s="1"/>
  <c r="B6641" i="10" s="1"/>
  <c r="B6642" i="10" s="1"/>
  <c r="B6643" i="10" s="1"/>
  <c r="B6644" i="10" s="1"/>
  <c r="B6645" i="10" s="1"/>
  <c r="B6646" i="10" s="1"/>
  <c r="B6647" i="10" s="1"/>
  <c r="B6648" i="10" s="1"/>
  <c r="B6649" i="10" s="1"/>
  <c r="B6650" i="10" s="1"/>
  <c r="B6651" i="10" s="1"/>
  <c r="B6652" i="10" s="1"/>
  <c r="B6653" i="10" s="1"/>
  <c r="B6654" i="10" s="1"/>
  <c r="B6655" i="10" s="1"/>
  <c r="B6656" i="10" s="1"/>
  <c r="B6657" i="10" s="1"/>
  <c r="B6658" i="10" s="1"/>
  <c r="B6659" i="10" s="1"/>
  <c r="B6660" i="10" s="1"/>
  <c r="B6661" i="10" s="1"/>
  <c r="B6662" i="10" s="1"/>
  <c r="B6663" i="10" s="1"/>
  <c r="B6664" i="10" s="1"/>
  <c r="B6665" i="10" s="1"/>
  <c r="B6666" i="10" s="1"/>
  <c r="B6667" i="10" s="1"/>
  <c r="B6668" i="10" s="1"/>
  <c r="B6669" i="10" s="1"/>
  <c r="B6670" i="10" s="1"/>
  <c r="B6671" i="10" s="1"/>
  <c r="B6672" i="10" s="1"/>
  <c r="B6673" i="10" s="1"/>
  <c r="B6674" i="10" s="1"/>
  <c r="B6675" i="10" s="1"/>
  <c r="B6676" i="10" s="1"/>
  <c r="B6677" i="10" s="1"/>
  <c r="B6678" i="10" s="1"/>
  <c r="B6679" i="10" s="1"/>
  <c r="B6680" i="10" s="1"/>
  <c r="B6681" i="10" s="1"/>
  <c r="B6682" i="10" s="1"/>
  <c r="B6683" i="10" s="1"/>
  <c r="B6684" i="10" s="1"/>
  <c r="B6685" i="10" s="1"/>
  <c r="B6686" i="10" s="1"/>
  <c r="B6687" i="10" s="1"/>
  <c r="B6688" i="10" s="1"/>
  <c r="B6689" i="10" s="1"/>
  <c r="B6690" i="10" s="1"/>
  <c r="B6691" i="10" s="1"/>
  <c r="B6692" i="10" s="1"/>
  <c r="B6693" i="10" s="1"/>
  <c r="B6694" i="10" s="1"/>
  <c r="B6695" i="10" s="1"/>
  <c r="B6696" i="10" s="1"/>
  <c r="B6697" i="10" s="1"/>
  <c r="B6698" i="10" s="1"/>
  <c r="B6699" i="10" s="1"/>
  <c r="B6700" i="10" s="1"/>
  <c r="B6701" i="10" s="1"/>
  <c r="B6702" i="10" s="1"/>
  <c r="B6703" i="10" s="1"/>
  <c r="B6704" i="10" s="1"/>
  <c r="B6705" i="10" s="1"/>
  <c r="B6706" i="10" s="1"/>
  <c r="B6707" i="10" s="1"/>
  <c r="B6708" i="10" s="1"/>
  <c r="B6709" i="10" s="1"/>
  <c r="B6710" i="10" s="1"/>
  <c r="B6711" i="10" s="1"/>
  <c r="B6712" i="10" s="1"/>
  <c r="B6713" i="10" s="1"/>
  <c r="B6714" i="10" s="1"/>
  <c r="B6715" i="10" s="1"/>
  <c r="B6716" i="10" s="1"/>
  <c r="B6717" i="10" s="1"/>
  <c r="B6718" i="10" s="1"/>
  <c r="B6719" i="10" s="1"/>
  <c r="B6720" i="10" s="1"/>
  <c r="B6721" i="10" s="1"/>
  <c r="B6722" i="10" s="1"/>
  <c r="B6723" i="10" s="1"/>
  <c r="B6724" i="10" s="1"/>
  <c r="B6725" i="10" s="1"/>
  <c r="B6726" i="10" s="1"/>
  <c r="B6727" i="10" s="1"/>
  <c r="B6728" i="10" s="1"/>
  <c r="B6729" i="10" s="1"/>
  <c r="B6730" i="10" s="1"/>
  <c r="B6731" i="10" s="1"/>
  <c r="B6732" i="10" s="1"/>
  <c r="B6733" i="10" s="1"/>
  <c r="B6734" i="10" s="1"/>
  <c r="B6735" i="10" s="1"/>
  <c r="B6736" i="10" s="1"/>
  <c r="B6737" i="10" s="1"/>
  <c r="B6738" i="10" s="1"/>
  <c r="B6739" i="10" s="1"/>
  <c r="B6740" i="10" s="1"/>
  <c r="B6741" i="10" s="1"/>
  <c r="B6742" i="10" s="1"/>
  <c r="B6743" i="10" s="1"/>
  <c r="B6744" i="10" s="1"/>
  <c r="B6745" i="10" s="1"/>
  <c r="B6746" i="10" s="1"/>
  <c r="B6747" i="10" s="1"/>
  <c r="B6748" i="10" s="1"/>
  <c r="B6749" i="10" s="1"/>
  <c r="B6750" i="10" s="1"/>
  <c r="B6751" i="10" s="1"/>
  <c r="B6752" i="10" s="1"/>
  <c r="B6753" i="10" s="1"/>
  <c r="B6754" i="10" s="1"/>
  <c r="B6755" i="10" s="1"/>
  <c r="B6756" i="10" s="1"/>
  <c r="B6757" i="10" s="1"/>
  <c r="B6758" i="10" s="1"/>
  <c r="B6759" i="10" s="1"/>
  <c r="B6760" i="10" s="1"/>
  <c r="B6761" i="10" s="1"/>
  <c r="B6762" i="10" s="1"/>
  <c r="B6763" i="10" s="1"/>
  <c r="B6764" i="10" s="1"/>
  <c r="B6765" i="10" s="1"/>
  <c r="B6766" i="10" s="1"/>
  <c r="B6767" i="10" s="1"/>
  <c r="B6768" i="10" s="1"/>
  <c r="B6769" i="10" s="1"/>
  <c r="B6770" i="10" s="1"/>
  <c r="B6771" i="10" s="1"/>
  <c r="B6772" i="10" s="1"/>
  <c r="B6773" i="10" s="1"/>
  <c r="B6774" i="10" s="1"/>
  <c r="B6775" i="10" s="1"/>
  <c r="B6776" i="10" s="1"/>
  <c r="B6777" i="10" s="1"/>
  <c r="B6778" i="10" s="1"/>
  <c r="B6779" i="10" s="1"/>
  <c r="B6780" i="10" s="1"/>
  <c r="B6781" i="10" s="1"/>
  <c r="B6782" i="10" s="1"/>
  <c r="B6783" i="10" s="1"/>
  <c r="B6784" i="10" s="1"/>
  <c r="B6785" i="10" s="1"/>
  <c r="B6786" i="10" s="1"/>
  <c r="B6787" i="10" s="1"/>
  <c r="B6788" i="10" s="1"/>
  <c r="B6789" i="10" s="1"/>
  <c r="B6790" i="10" s="1"/>
  <c r="B6791" i="10" s="1"/>
  <c r="B6792" i="10" s="1"/>
  <c r="B6793" i="10" s="1"/>
  <c r="B6794" i="10" s="1"/>
  <c r="B6795" i="10" s="1"/>
  <c r="B6796" i="10" s="1"/>
  <c r="B6797" i="10" s="1"/>
  <c r="B6798" i="10" s="1"/>
  <c r="B6799" i="10" s="1"/>
  <c r="B6800" i="10" s="1"/>
  <c r="B6801" i="10" s="1"/>
  <c r="B6802" i="10" s="1"/>
  <c r="B6803" i="10" s="1"/>
  <c r="B6804" i="10" s="1"/>
  <c r="B6805" i="10" s="1"/>
  <c r="B6806" i="10" s="1"/>
  <c r="B6807" i="10" s="1"/>
  <c r="B6808" i="10" s="1"/>
  <c r="B6809" i="10" s="1"/>
  <c r="B6810" i="10" s="1"/>
  <c r="B6811" i="10" s="1"/>
  <c r="B6812" i="10" s="1"/>
  <c r="B6813" i="10" s="1"/>
  <c r="B6814" i="10" s="1"/>
  <c r="B6815" i="10" s="1"/>
  <c r="B6816" i="10" s="1"/>
  <c r="B6817" i="10" s="1"/>
  <c r="B6818" i="10" s="1"/>
  <c r="B6819" i="10" s="1"/>
  <c r="B6820" i="10" s="1"/>
  <c r="B6821" i="10" s="1"/>
  <c r="B6822" i="10" s="1"/>
  <c r="B6823" i="10" s="1"/>
  <c r="B6824" i="10" s="1"/>
  <c r="B6825" i="10" s="1"/>
  <c r="B6826" i="10" s="1"/>
  <c r="B6827" i="10" s="1"/>
  <c r="B6828" i="10" s="1"/>
  <c r="B6829" i="10" s="1"/>
  <c r="B6830" i="10" s="1"/>
  <c r="B6831" i="10" s="1"/>
  <c r="B6832" i="10" s="1"/>
  <c r="B6833" i="10" s="1"/>
  <c r="B6834" i="10" s="1"/>
  <c r="B6835" i="10" s="1"/>
  <c r="B6836" i="10" s="1"/>
  <c r="B6837" i="10" s="1"/>
  <c r="B6838" i="10" s="1"/>
  <c r="B6839" i="10" s="1"/>
  <c r="B6840" i="10" s="1"/>
  <c r="B6841" i="10" s="1"/>
  <c r="B6842" i="10" s="1"/>
  <c r="B6843" i="10" s="1"/>
  <c r="B6844" i="10" s="1"/>
  <c r="B6845" i="10" s="1"/>
  <c r="B6846" i="10" s="1"/>
  <c r="B6847" i="10" s="1"/>
  <c r="B6848" i="10" s="1"/>
  <c r="B6849" i="10" s="1"/>
  <c r="B6850" i="10" s="1"/>
  <c r="B6851" i="10" s="1"/>
  <c r="B6852" i="10" s="1"/>
  <c r="B6853" i="10" s="1"/>
  <c r="B6854" i="10" s="1"/>
  <c r="B6855" i="10" s="1"/>
  <c r="B6856" i="10" s="1"/>
  <c r="B6857" i="10" s="1"/>
  <c r="B6858" i="10" s="1"/>
  <c r="B6859" i="10" s="1"/>
  <c r="B6860" i="10" s="1"/>
  <c r="B6861" i="10" s="1"/>
  <c r="B6862" i="10" s="1"/>
  <c r="B6863" i="10" s="1"/>
  <c r="B6864" i="10" s="1"/>
  <c r="B6865" i="10" s="1"/>
  <c r="B6866" i="10" s="1"/>
  <c r="B6867" i="10" s="1"/>
  <c r="B6868" i="10" s="1"/>
  <c r="B6869" i="10" s="1"/>
  <c r="B6870" i="10" s="1"/>
  <c r="B6871" i="10" s="1"/>
  <c r="B6872" i="10" s="1"/>
  <c r="B6873" i="10" s="1"/>
  <c r="B6874" i="10" s="1"/>
  <c r="B6875" i="10" s="1"/>
  <c r="B6876" i="10" s="1"/>
  <c r="B6877" i="10" s="1"/>
  <c r="B6878" i="10" s="1"/>
  <c r="B6879" i="10" s="1"/>
  <c r="B6880" i="10" s="1"/>
  <c r="B6881" i="10" s="1"/>
  <c r="B6882" i="10" s="1"/>
  <c r="B6883" i="10" s="1"/>
  <c r="B6884" i="10" s="1"/>
  <c r="B6885" i="10" s="1"/>
  <c r="B6886" i="10" s="1"/>
  <c r="B6887" i="10" s="1"/>
  <c r="B6888" i="10" s="1"/>
  <c r="B6889" i="10" s="1"/>
  <c r="B6890" i="10" s="1"/>
  <c r="B6891" i="10" s="1"/>
  <c r="B6892" i="10" s="1"/>
  <c r="B6893" i="10" s="1"/>
  <c r="B6894" i="10" s="1"/>
  <c r="B6895" i="10" s="1"/>
  <c r="B6896" i="10" s="1"/>
  <c r="B6897" i="10" s="1"/>
  <c r="B6898" i="10" s="1"/>
  <c r="B6899" i="10" s="1"/>
  <c r="B6900" i="10" s="1"/>
  <c r="B6901" i="10" s="1"/>
  <c r="B6902" i="10" s="1"/>
  <c r="B6903" i="10" s="1"/>
  <c r="B6904" i="10" s="1"/>
  <c r="B6905" i="10" s="1"/>
  <c r="B6906" i="10" s="1"/>
  <c r="B6907" i="10" s="1"/>
  <c r="B6908" i="10" s="1"/>
  <c r="B6909" i="10" s="1"/>
  <c r="B6910" i="10" s="1"/>
  <c r="B6911" i="10" s="1"/>
  <c r="B6912" i="10" s="1"/>
  <c r="B6913" i="10" s="1"/>
  <c r="B6914" i="10" s="1"/>
  <c r="B6915" i="10" s="1"/>
  <c r="B6916" i="10" s="1"/>
  <c r="B6917" i="10" s="1"/>
  <c r="B6918" i="10" s="1"/>
  <c r="B6919" i="10" s="1"/>
  <c r="B6920" i="10" s="1"/>
  <c r="B6921" i="10" s="1"/>
  <c r="B6922" i="10" s="1"/>
  <c r="B6923" i="10" s="1"/>
  <c r="B6924" i="10" s="1"/>
  <c r="B6925" i="10" s="1"/>
  <c r="B6926" i="10" s="1"/>
  <c r="B6927" i="10" s="1"/>
  <c r="B6928" i="10" s="1"/>
  <c r="B6929" i="10" s="1"/>
  <c r="B6930" i="10" s="1"/>
  <c r="B6931" i="10" s="1"/>
  <c r="B6932" i="10" s="1"/>
  <c r="B6933" i="10" s="1"/>
  <c r="B6934" i="10" s="1"/>
  <c r="B6935" i="10" s="1"/>
  <c r="B6936" i="10" s="1"/>
  <c r="B6937" i="10" s="1"/>
  <c r="B6938" i="10" s="1"/>
  <c r="B6939" i="10" s="1"/>
  <c r="B6940" i="10" s="1"/>
  <c r="B6941" i="10" s="1"/>
  <c r="B6942" i="10" s="1"/>
  <c r="B6943" i="10" s="1"/>
  <c r="B6944" i="10" s="1"/>
  <c r="B6945" i="10" s="1"/>
  <c r="B6946" i="10" s="1"/>
  <c r="B6947" i="10" s="1"/>
  <c r="B6948" i="10" s="1"/>
  <c r="B6949" i="10" s="1"/>
  <c r="B6950" i="10" s="1"/>
  <c r="B6951" i="10" s="1"/>
  <c r="B6952" i="10" s="1"/>
  <c r="B6953" i="10" s="1"/>
  <c r="B6954" i="10" s="1"/>
  <c r="B6955" i="10" s="1"/>
  <c r="B6956" i="10" s="1"/>
  <c r="B6957" i="10" s="1"/>
  <c r="B6958" i="10" s="1"/>
  <c r="B6959" i="10" s="1"/>
  <c r="B6960" i="10" s="1"/>
  <c r="B6961" i="10" s="1"/>
  <c r="B6962" i="10" s="1"/>
  <c r="B6963" i="10" s="1"/>
  <c r="B6964" i="10" s="1"/>
  <c r="B6965" i="10" s="1"/>
  <c r="B6966" i="10" s="1"/>
  <c r="B6967" i="10" s="1"/>
  <c r="B6968" i="10" s="1"/>
  <c r="B6969" i="10" s="1"/>
  <c r="B6970" i="10" s="1"/>
  <c r="B6971" i="10" s="1"/>
  <c r="B6972" i="10" s="1"/>
  <c r="B6973" i="10" s="1"/>
  <c r="B6974" i="10" s="1"/>
  <c r="B6975" i="10" s="1"/>
  <c r="B6976" i="10" s="1"/>
  <c r="B6977" i="10" s="1"/>
  <c r="B6978" i="10" s="1"/>
  <c r="B6979" i="10" s="1"/>
  <c r="B6980" i="10" s="1"/>
  <c r="B6981" i="10" s="1"/>
  <c r="B6982" i="10" s="1"/>
  <c r="B6983" i="10" s="1"/>
  <c r="B6984" i="10" s="1"/>
  <c r="B6985" i="10" s="1"/>
  <c r="B6986" i="10" s="1"/>
  <c r="B6987" i="10" s="1"/>
  <c r="B6988" i="10" s="1"/>
  <c r="B6989" i="10" s="1"/>
  <c r="B6990" i="10" s="1"/>
  <c r="B6991" i="10" s="1"/>
  <c r="B6992" i="10" s="1"/>
  <c r="B6993" i="10" s="1"/>
  <c r="B6994" i="10" s="1"/>
  <c r="B6995" i="10" s="1"/>
  <c r="B6996" i="10" s="1"/>
  <c r="B6997" i="10" s="1"/>
  <c r="B6998" i="10" s="1"/>
  <c r="B6999" i="10" s="1"/>
  <c r="B7000" i="10" s="1"/>
  <c r="B7001" i="10" s="1"/>
  <c r="B7002" i="10" s="1"/>
  <c r="B7003" i="10" s="1"/>
  <c r="B7004" i="10" s="1"/>
  <c r="B7005" i="10" s="1"/>
  <c r="B7006" i="10" s="1"/>
  <c r="B7007" i="10" s="1"/>
  <c r="B7008" i="10" s="1"/>
  <c r="B7009" i="10" s="1"/>
  <c r="B7010" i="10" s="1"/>
  <c r="B7011" i="10" s="1"/>
  <c r="B7012" i="10" s="1"/>
  <c r="B7013" i="10" s="1"/>
  <c r="B7014" i="10" s="1"/>
  <c r="B7015" i="10" s="1"/>
  <c r="B7016" i="10" s="1"/>
  <c r="B7017" i="10" s="1"/>
  <c r="B7018" i="10" s="1"/>
  <c r="B7019" i="10" s="1"/>
  <c r="B7020" i="10" s="1"/>
  <c r="B7021" i="10" s="1"/>
  <c r="B7022" i="10" s="1"/>
  <c r="B7023" i="10" s="1"/>
  <c r="B7024" i="10" s="1"/>
  <c r="B7025" i="10" s="1"/>
  <c r="B7026" i="10" s="1"/>
  <c r="B7027" i="10" s="1"/>
  <c r="B7028" i="10" s="1"/>
  <c r="B7029" i="10" s="1"/>
  <c r="B7030" i="10" s="1"/>
  <c r="B7031" i="10" s="1"/>
  <c r="B7032" i="10" s="1"/>
  <c r="B7033" i="10" s="1"/>
  <c r="B7034" i="10" s="1"/>
  <c r="B7035" i="10" s="1"/>
  <c r="B7036" i="10" s="1"/>
  <c r="B7037" i="10" s="1"/>
  <c r="B7038" i="10" s="1"/>
  <c r="B7039" i="10" s="1"/>
  <c r="B7040" i="10" s="1"/>
  <c r="B7041" i="10" s="1"/>
  <c r="B7042" i="10" s="1"/>
  <c r="B7043" i="10" s="1"/>
  <c r="B7044" i="10" s="1"/>
  <c r="B7045" i="10" s="1"/>
  <c r="B7046" i="10" s="1"/>
  <c r="B7047" i="10" s="1"/>
  <c r="B7048" i="10" s="1"/>
  <c r="B7049" i="10" s="1"/>
  <c r="B7050" i="10" s="1"/>
  <c r="B7051" i="10" s="1"/>
  <c r="B7052" i="10" s="1"/>
  <c r="B7053" i="10" s="1"/>
  <c r="B7054" i="10" s="1"/>
  <c r="B7055" i="10" s="1"/>
  <c r="B7056" i="10" s="1"/>
  <c r="B7057" i="10" s="1"/>
  <c r="B7058" i="10" s="1"/>
  <c r="B7059" i="10" s="1"/>
  <c r="B7060" i="10" s="1"/>
  <c r="B7061" i="10" s="1"/>
  <c r="B7062" i="10" s="1"/>
  <c r="B7063" i="10" s="1"/>
  <c r="B7064" i="10" s="1"/>
  <c r="B7065" i="10" s="1"/>
  <c r="B7066" i="10" s="1"/>
  <c r="B7067" i="10" s="1"/>
  <c r="B7068" i="10" s="1"/>
  <c r="B7069" i="10" s="1"/>
  <c r="B7070" i="10" s="1"/>
  <c r="B7071" i="10" s="1"/>
  <c r="B7072" i="10" s="1"/>
  <c r="B7073" i="10" s="1"/>
  <c r="B7074" i="10" s="1"/>
  <c r="B7075" i="10" s="1"/>
  <c r="B7076" i="10" s="1"/>
  <c r="B7077" i="10" s="1"/>
  <c r="B7078" i="10" s="1"/>
  <c r="B7079" i="10" s="1"/>
  <c r="B7080" i="10" s="1"/>
  <c r="B7081" i="10" s="1"/>
  <c r="B7082" i="10" s="1"/>
  <c r="B7083" i="10" s="1"/>
  <c r="B7084" i="10" s="1"/>
  <c r="B7085" i="10" s="1"/>
  <c r="B7086" i="10" s="1"/>
  <c r="B7087" i="10" s="1"/>
  <c r="B7088" i="10" s="1"/>
  <c r="B7089" i="10" s="1"/>
  <c r="B7090" i="10" s="1"/>
  <c r="B7091" i="10" s="1"/>
  <c r="B7092" i="10" s="1"/>
  <c r="B7093" i="10" s="1"/>
  <c r="B7094" i="10" s="1"/>
  <c r="B7095" i="10" s="1"/>
  <c r="B7096" i="10" s="1"/>
  <c r="B7097" i="10" s="1"/>
  <c r="B7098" i="10" s="1"/>
  <c r="B7099" i="10" s="1"/>
  <c r="B7100" i="10" s="1"/>
  <c r="B7101" i="10" s="1"/>
  <c r="B7102" i="10" s="1"/>
  <c r="B7103" i="10" s="1"/>
  <c r="B7104" i="10" s="1"/>
  <c r="B7105" i="10" s="1"/>
  <c r="B7106" i="10" s="1"/>
  <c r="B7107" i="10" s="1"/>
  <c r="B7108" i="10" s="1"/>
  <c r="B7109" i="10" s="1"/>
  <c r="B7110" i="10" s="1"/>
  <c r="B7111" i="10" s="1"/>
  <c r="B7112" i="10" s="1"/>
  <c r="B7113" i="10" s="1"/>
  <c r="B7114" i="10" s="1"/>
  <c r="B7115" i="10" s="1"/>
  <c r="B7116" i="10" s="1"/>
  <c r="B7117" i="10" s="1"/>
  <c r="B7118" i="10" s="1"/>
  <c r="B7119" i="10" s="1"/>
  <c r="B7120" i="10" s="1"/>
  <c r="B7121" i="10" s="1"/>
  <c r="B7122" i="10" s="1"/>
  <c r="B7123" i="10" s="1"/>
  <c r="B7124" i="10" s="1"/>
  <c r="B7125" i="10" s="1"/>
  <c r="B7126" i="10" s="1"/>
  <c r="B7127" i="10" s="1"/>
  <c r="B7128" i="10" s="1"/>
  <c r="B7129" i="10" s="1"/>
  <c r="B7130" i="10" s="1"/>
  <c r="B7131" i="10" s="1"/>
  <c r="B7132" i="10" s="1"/>
  <c r="B7133" i="10" s="1"/>
  <c r="B7134" i="10" s="1"/>
  <c r="B7135" i="10" s="1"/>
  <c r="B7136" i="10" s="1"/>
  <c r="B7137" i="10" s="1"/>
  <c r="B7138" i="10" s="1"/>
  <c r="B7139" i="10" s="1"/>
  <c r="B7140" i="10" s="1"/>
  <c r="B7141" i="10" s="1"/>
  <c r="B7142" i="10" s="1"/>
  <c r="B7143" i="10" s="1"/>
  <c r="B7144" i="10" s="1"/>
  <c r="B7145" i="10" s="1"/>
  <c r="B7146" i="10" s="1"/>
  <c r="B7147" i="10" s="1"/>
  <c r="B7148" i="10" s="1"/>
  <c r="B7149" i="10" s="1"/>
  <c r="B7150" i="10" s="1"/>
  <c r="B7151" i="10" s="1"/>
  <c r="B7152" i="10" s="1"/>
  <c r="B7153" i="10" s="1"/>
  <c r="B7154" i="10" s="1"/>
  <c r="B7155" i="10" s="1"/>
  <c r="B7156" i="10" s="1"/>
  <c r="B7157" i="10" s="1"/>
  <c r="B7158" i="10" s="1"/>
  <c r="B7159" i="10" s="1"/>
  <c r="B7160" i="10" s="1"/>
  <c r="B7161" i="10" s="1"/>
  <c r="B7162" i="10" s="1"/>
  <c r="B7163" i="10" s="1"/>
  <c r="B7164" i="10" s="1"/>
  <c r="B7165" i="10" s="1"/>
  <c r="B7166" i="10" s="1"/>
  <c r="B7167" i="10" s="1"/>
  <c r="B7168" i="10" s="1"/>
  <c r="B7169" i="10" s="1"/>
  <c r="B7170" i="10" s="1"/>
  <c r="B7171" i="10" s="1"/>
  <c r="B7172" i="10" s="1"/>
  <c r="B7173" i="10" s="1"/>
  <c r="B7174" i="10" s="1"/>
  <c r="B7175" i="10" s="1"/>
  <c r="B7176" i="10" s="1"/>
  <c r="B7177" i="10" s="1"/>
  <c r="B7178" i="10" s="1"/>
  <c r="B7179" i="10" s="1"/>
  <c r="B7180" i="10" s="1"/>
  <c r="B7181" i="10" s="1"/>
  <c r="B7182" i="10" s="1"/>
  <c r="B7183" i="10" s="1"/>
  <c r="B7184" i="10" s="1"/>
  <c r="B7185" i="10" s="1"/>
  <c r="B7186" i="10" s="1"/>
  <c r="B7187" i="10" s="1"/>
  <c r="B7188" i="10" s="1"/>
  <c r="B7189" i="10" s="1"/>
  <c r="B7190" i="10" s="1"/>
  <c r="B7191" i="10" s="1"/>
  <c r="B7192" i="10" s="1"/>
  <c r="B7193" i="10" s="1"/>
  <c r="B7194" i="10" s="1"/>
  <c r="B7195" i="10" s="1"/>
  <c r="B7196" i="10" s="1"/>
  <c r="B7197" i="10" s="1"/>
  <c r="B7198" i="10" s="1"/>
  <c r="B7199" i="10" s="1"/>
  <c r="B7200" i="10" s="1"/>
  <c r="B7201" i="10" s="1"/>
  <c r="B7202" i="10" s="1"/>
  <c r="B7203" i="10" s="1"/>
  <c r="B7204" i="10" s="1"/>
  <c r="B7205" i="10" s="1"/>
  <c r="B7206" i="10" s="1"/>
  <c r="B7207" i="10" s="1"/>
  <c r="B7208" i="10" s="1"/>
  <c r="B7209" i="10" s="1"/>
  <c r="B7210" i="10" s="1"/>
  <c r="B7211" i="10" s="1"/>
  <c r="B7212" i="10" s="1"/>
  <c r="B7213" i="10" s="1"/>
  <c r="B7214" i="10" s="1"/>
  <c r="B7215" i="10" s="1"/>
  <c r="B7216" i="10" s="1"/>
  <c r="B7217" i="10" s="1"/>
  <c r="B7218" i="10" s="1"/>
  <c r="B7219" i="10" s="1"/>
  <c r="B7220" i="10" s="1"/>
  <c r="B7221" i="10" s="1"/>
  <c r="B7222" i="10" s="1"/>
  <c r="B7223" i="10" s="1"/>
  <c r="B7224" i="10" s="1"/>
  <c r="B7225" i="10" s="1"/>
  <c r="B7226" i="10" s="1"/>
  <c r="B7227" i="10" s="1"/>
  <c r="B7228" i="10" s="1"/>
  <c r="B7229" i="10" s="1"/>
  <c r="B7230" i="10" s="1"/>
  <c r="B7231" i="10" s="1"/>
  <c r="B7232" i="10" s="1"/>
  <c r="B7233" i="10" s="1"/>
  <c r="B7234" i="10" s="1"/>
  <c r="B7235" i="10" s="1"/>
  <c r="B7236" i="10" s="1"/>
  <c r="B7237" i="10" s="1"/>
  <c r="B7238" i="10" s="1"/>
  <c r="B7239" i="10" s="1"/>
  <c r="B7240" i="10" s="1"/>
  <c r="B7241" i="10" s="1"/>
  <c r="B7242" i="10" s="1"/>
  <c r="B7243" i="10" s="1"/>
  <c r="B7244" i="10" s="1"/>
  <c r="B7245" i="10" s="1"/>
  <c r="B7246" i="10" s="1"/>
  <c r="B7247" i="10" s="1"/>
  <c r="B7248" i="10" s="1"/>
  <c r="B7249" i="10" s="1"/>
  <c r="B7250" i="10" s="1"/>
  <c r="B7251" i="10" s="1"/>
  <c r="B7252" i="10" s="1"/>
  <c r="B7253" i="10" s="1"/>
  <c r="B7254" i="10" s="1"/>
  <c r="B7255" i="10" s="1"/>
  <c r="B7256" i="10" s="1"/>
  <c r="B7257" i="10" s="1"/>
  <c r="B7258" i="10" s="1"/>
  <c r="B7259" i="10" s="1"/>
  <c r="B7260" i="10" s="1"/>
  <c r="B7261" i="10" s="1"/>
  <c r="B7262" i="10" s="1"/>
  <c r="B7263" i="10" s="1"/>
  <c r="B7264" i="10" s="1"/>
  <c r="B7265" i="10" s="1"/>
  <c r="B7266" i="10" s="1"/>
  <c r="B7267" i="10" s="1"/>
  <c r="B7268" i="10" s="1"/>
  <c r="B7269" i="10" s="1"/>
  <c r="B7270" i="10" s="1"/>
  <c r="B7271" i="10" s="1"/>
  <c r="B7272" i="10" s="1"/>
  <c r="B7273" i="10" s="1"/>
  <c r="B7274" i="10" s="1"/>
  <c r="B7275" i="10" s="1"/>
  <c r="B7276" i="10" s="1"/>
  <c r="B7277" i="10" s="1"/>
  <c r="B7278" i="10" s="1"/>
  <c r="B7279" i="10" s="1"/>
  <c r="B7280" i="10" s="1"/>
  <c r="B7281" i="10" s="1"/>
  <c r="B7282" i="10" s="1"/>
  <c r="B7283" i="10" s="1"/>
  <c r="B7284" i="10" s="1"/>
  <c r="B7285" i="10" s="1"/>
  <c r="B7286" i="10" s="1"/>
  <c r="B7287" i="10" s="1"/>
  <c r="B7288" i="10" s="1"/>
  <c r="B7289" i="10" s="1"/>
  <c r="B7290" i="10" s="1"/>
  <c r="B7291" i="10" s="1"/>
  <c r="B7292" i="10" s="1"/>
  <c r="B7293" i="10" s="1"/>
  <c r="B7294" i="10" s="1"/>
  <c r="B7295" i="10" s="1"/>
  <c r="B7296" i="10" s="1"/>
  <c r="B7297" i="10" s="1"/>
  <c r="B7298" i="10" s="1"/>
  <c r="B7299" i="10" s="1"/>
  <c r="B7300" i="10" s="1"/>
  <c r="B7301" i="10" s="1"/>
  <c r="B7302" i="10" s="1"/>
  <c r="B7303" i="10" s="1"/>
  <c r="B7304" i="10" s="1"/>
  <c r="B7305" i="10" s="1"/>
  <c r="B7306" i="10" s="1"/>
  <c r="B7307" i="10" s="1"/>
  <c r="B7308" i="10" s="1"/>
  <c r="B7309" i="10" s="1"/>
  <c r="B7310" i="10" s="1"/>
  <c r="B7311" i="10" s="1"/>
  <c r="B7312" i="10" s="1"/>
  <c r="B7313" i="10" s="1"/>
  <c r="B7314" i="10" s="1"/>
  <c r="B7315" i="10" s="1"/>
  <c r="B7316" i="10" s="1"/>
  <c r="B7317" i="10" s="1"/>
  <c r="B7318" i="10" s="1"/>
  <c r="B7319" i="10" s="1"/>
  <c r="B7320" i="10" s="1"/>
  <c r="B7321" i="10" s="1"/>
  <c r="B7322" i="10" s="1"/>
  <c r="B7323" i="10" s="1"/>
  <c r="B7324" i="10" s="1"/>
  <c r="B7325" i="10" s="1"/>
  <c r="B7326" i="10" s="1"/>
  <c r="B7327" i="10" s="1"/>
  <c r="B7328" i="10" s="1"/>
  <c r="B7329" i="10" s="1"/>
  <c r="B7330" i="10" s="1"/>
  <c r="B7331" i="10" s="1"/>
  <c r="B7332" i="10" s="1"/>
  <c r="B7333" i="10" s="1"/>
  <c r="B7334" i="10" s="1"/>
  <c r="B7335" i="10" s="1"/>
  <c r="B7336" i="10" s="1"/>
  <c r="B7337" i="10" s="1"/>
  <c r="B7338" i="10" s="1"/>
  <c r="B7339" i="10" s="1"/>
  <c r="B7340" i="10" s="1"/>
  <c r="B7341" i="10" s="1"/>
  <c r="B7342" i="10" s="1"/>
  <c r="B7343" i="10" s="1"/>
  <c r="B7344" i="10" s="1"/>
  <c r="B7345" i="10" s="1"/>
  <c r="B7346" i="10" s="1"/>
  <c r="B7347" i="10" s="1"/>
  <c r="B7348" i="10" s="1"/>
  <c r="B7349" i="10" s="1"/>
  <c r="B7350" i="10" s="1"/>
  <c r="B7351" i="10" s="1"/>
  <c r="B7352" i="10" s="1"/>
  <c r="B7353" i="10" s="1"/>
  <c r="B7354" i="10" s="1"/>
  <c r="B7355" i="10" s="1"/>
  <c r="B7356" i="10" s="1"/>
  <c r="B7357" i="10" s="1"/>
  <c r="B7358" i="10" s="1"/>
  <c r="B7359" i="10" s="1"/>
  <c r="B7360" i="10" s="1"/>
  <c r="B7361" i="10" s="1"/>
  <c r="B7362" i="10" s="1"/>
  <c r="B7363" i="10" s="1"/>
  <c r="B7364" i="10" s="1"/>
  <c r="B7365" i="10" s="1"/>
  <c r="B7366" i="10" s="1"/>
  <c r="B7367" i="10" s="1"/>
  <c r="B7368" i="10" s="1"/>
  <c r="B7369" i="10" s="1"/>
  <c r="B7370" i="10" s="1"/>
  <c r="B7371" i="10" s="1"/>
  <c r="B7372" i="10" s="1"/>
  <c r="B7373" i="10" s="1"/>
  <c r="B7374" i="10" s="1"/>
  <c r="B7375" i="10" s="1"/>
  <c r="B7376" i="10" s="1"/>
  <c r="B7377" i="10" s="1"/>
  <c r="B7378" i="10" s="1"/>
  <c r="B7379" i="10" s="1"/>
  <c r="B7380" i="10" s="1"/>
  <c r="B7381" i="10" s="1"/>
  <c r="B7382" i="10" s="1"/>
  <c r="B7383" i="10" s="1"/>
  <c r="B7384" i="10" s="1"/>
  <c r="B7385" i="10" s="1"/>
  <c r="B7386" i="10" s="1"/>
  <c r="B7387" i="10" s="1"/>
  <c r="B7388" i="10" s="1"/>
  <c r="B7389" i="10" s="1"/>
  <c r="B7390" i="10" s="1"/>
  <c r="B7391" i="10" s="1"/>
  <c r="B7392" i="10" s="1"/>
  <c r="B7393" i="10" s="1"/>
  <c r="B7394" i="10" s="1"/>
  <c r="B7395" i="10" s="1"/>
  <c r="B7396" i="10" s="1"/>
  <c r="B7397" i="10" s="1"/>
  <c r="B7398" i="10" s="1"/>
  <c r="B7399" i="10" s="1"/>
  <c r="B7400" i="10" s="1"/>
  <c r="B7401" i="10" s="1"/>
  <c r="B7402" i="10" s="1"/>
  <c r="B7403" i="10" s="1"/>
  <c r="B7404" i="10" s="1"/>
  <c r="B7405" i="10" s="1"/>
  <c r="B7406" i="10" s="1"/>
  <c r="B7407" i="10" s="1"/>
  <c r="B7408" i="10" s="1"/>
  <c r="B7409" i="10" s="1"/>
  <c r="B7410" i="10" s="1"/>
  <c r="B7411" i="10" s="1"/>
  <c r="B7412" i="10" s="1"/>
  <c r="B7413" i="10" s="1"/>
  <c r="B7414" i="10" s="1"/>
  <c r="B7415" i="10" s="1"/>
  <c r="B7416" i="10" s="1"/>
  <c r="B7417" i="10" s="1"/>
  <c r="B7418" i="10" s="1"/>
  <c r="B7419" i="10" s="1"/>
  <c r="B7420" i="10" s="1"/>
  <c r="B7421" i="10" s="1"/>
  <c r="B7422" i="10" s="1"/>
  <c r="B7423" i="10" s="1"/>
  <c r="B7424" i="10" s="1"/>
  <c r="B7425" i="10" s="1"/>
  <c r="B7426" i="10" s="1"/>
  <c r="B7427" i="10" s="1"/>
  <c r="B7428" i="10" s="1"/>
  <c r="B7429" i="10" s="1"/>
  <c r="B7430" i="10" s="1"/>
  <c r="B7431" i="10" s="1"/>
  <c r="B7432" i="10" s="1"/>
  <c r="B7433" i="10" s="1"/>
  <c r="B7434" i="10" s="1"/>
  <c r="B7435" i="10" s="1"/>
  <c r="B7436" i="10" s="1"/>
  <c r="B7437" i="10" s="1"/>
  <c r="B7438" i="10" s="1"/>
  <c r="B7439" i="10" s="1"/>
  <c r="B7440" i="10" s="1"/>
  <c r="B7441" i="10" s="1"/>
  <c r="B7442" i="10" s="1"/>
  <c r="B7443" i="10" s="1"/>
  <c r="B7444" i="10" s="1"/>
  <c r="B7445" i="10" s="1"/>
  <c r="B7446" i="10" s="1"/>
  <c r="B7447" i="10" s="1"/>
  <c r="B7448" i="10" s="1"/>
  <c r="B7449" i="10" s="1"/>
  <c r="B7450" i="10" s="1"/>
  <c r="B7451" i="10" s="1"/>
  <c r="B7452" i="10" s="1"/>
  <c r="B7453" i="10" s="1"/>
  <c r="B7454" i="10" s="1"/>
  <c r="B7455" i="10" s="1"/>
  <c r="B7456" i="10" s="1"/>
  <c r="B7457" i="10" s="1"/>
  <c r="B7458" i="10" s="1"/>
  <c r="B7459" i="10" s="1"/>
  <c r="B7460" i="10" s="1"/>
  <c r="B7461" i="10" s="1"/>
  <c r="B7462" i="10" s="1"/>
  <c r="B7463" i="10" s="1"/>
  <c r="B7464" i="10" s="1"/>
  <c r="B7465" i="10" s="1"/>
  <c r="B7466" i="10" s="1"/>
  <c r="B7467" i="10" s="1"/>
  <c r="B7468" i="10" s="1"/>
  <c r="B7469" i="10" s="1"/>
  <c r="B7470" i="10" s="1"/>
  <c r="B7471" i="10" s="1"/>
  <c r="B7472" i="10" s="1"/>
  <c r="B7473" i="10" s="1"/>
  <c r="B7474" i="10" s="1"/>
  <c r="B7475" i="10" s="1"/>
  <c r="B7476" i="10" s="1"/>
  <c r="B7477" i="10" s="1"/>
  <c r="B7478" i="10" s="1"/>
  <c r="B7479" i="10" s="1"/>
  <c r="B7480" i="10" s="1"/>
  <c r="B7481" i="10" s="1"/>
  <c r="B7482" i="10" s="1"/>
  <c r="B7483" i="10" s="1"/>
  <c r="B7484" i="10" s="1"/>
  <c r="B7485" i="10" s="1"/>
  <c r="B7486" i="10" s="1"/>
  <c r="B7487" i="10" s="1"/>
  <c r="B7488" i="10" s="1"/>
  <c r="B7489" i="10" s="1"/>
  <c r="B7490" i="10" s="1"/>
  <c r="B7491" i="10" s="1"/>
  <c r="B7492" i="10" s="1"/>
  <c r="B7493" i="10" s="1"/>
  <c r="B7494" i="10" s="1"/>
  <c r="B7495" i="10" s="1"/>
  <c r="B7496" i="10" s="1"/>
  <c r="B7497" i="10" s="1"/>
  <c r="B7498" i="10" s="1"/>
  <c r="B7499" i="10" s="1"/>
  <c r="B7500" i="10" s="1"/>
  <c r="B7501" i="10" s="1"/>
  <c r="B7502" i="10" s="1"/>
  <c r="B7503" i="10" s="1"/>
  <c r="B7504" i="10" s="1"/>
  <c r="B7505" i="10" s="1"/>
  <c r="B7506" i="10" s="1"/>
  <c r="B7507" i="10" s="1"/>
  <c r="B7508" i="10" s="1"/>
  <c r="B7509" i="10" s="1"/>
  <c r="B7510" i="10" s="1"/>
  <c r="B7511" i="10" s="1"/>
  <c r="B7512" i="10" s="1"/>
  <c r="B7513" i="10" s="1"/>
  <c r="B7514" i="10" s="1"/>
  <c r="B7515" i="10" s="1"/>
  <c r="B7516" i="10" s="1"/>
  <c r="B7517" i="10" s="1"/>
  <c r="B7518" i="10" s="1"/>
  <c r="B7519" i="10" s="1"/>
  <c r="B7520" i="10" s="1"/>
  <c r="B7521" i="10" s="1"/>
  <c r="B7522" i="10" s="1"/>
  <c r="B7523" i="10" s="1"/>
  <c r="B7524" i="10" s="1"/>
  <c r="B7525" i="10" s="1"/>
  <c r="B7526" i="10" s="1"/>
  <c r="B7527" i="10" s="1"/>
  <c r="B7528" i="10" s="1"/>
  <c r="B7529" i="10" s="1"/>
  <c r="B7530" i="10" s="1"/>
  <c r="B7531" i="10" s="1"/>
  <c r="B7532" i="10" s="1"/>
  <c r="B7533" i="10" s="1"/>
  <c r="B7534" i="10" s="1"/>
  <c r="B7535" i="10" s="1"/>
  <c r="B7536" i="10" s="1"/>
  <c r="B7537" i="10" s="1"/>
  <c r="B7538" i="10" s="1"/>
  <c r="B7539" i="10" s="1"/>
  <c r="B7540" i="10" s="1"/>
  <c r="B7541" i="10" s="1"/>
  <c r="B7542" i="10" s="1"/>
  <c r="B7543" i="10" s="1"/>
  <c r="B7544" i="10" s="1"/>
  <c r="B7545" i="10" s="1"/>
  <c r="B7546" i="10" s="1"/>
  <c r="B7547" i="10" s="1"/>
  <c r="B7548" i="10" s="1"/>
  <c r="B7549" i="10" s="1"/>
  <c r="B7550" i="10" s="1"/>
  <c r="B7551" i="10" s="1"/>
  <c r="B7552" i="10" s="1"/>
  <c r="B7553" i="10" s="1"/>
  <c r="B7554" i="10" s="1"/>
  <c r="B7555" i="10" s="1"/>
  <c r="B7556" i="10" s="1"/>
  <c r="B7557" i="10" s="1"/>
  <c r="B7558" i="10" s="1"/>
  <c r="B7559" i="10" s="1"/>
  <c r="B7560" i="10" s="1"/>
  <c r="B7561" i="10" s="1"/>
  <c r="B7562" i="10" s="1"/>
  <c r="B7563" i="10" s="1"/>
  <c r="B7564" i="10" s="1"/>
  <c r="B7565" i="10" s="1"/>
  <c r="B7566" i="10" s="1"/>
  <c r="B7567" i="10" s="1"/>
  <c r="B7568" i="10" s="1"/>
  <c r="B7569" i="10" s="1"/>
  <c r="B7570" i="10" s="1"/>
  <c r="B7571" i="10" s="1"/>
  <c r="B7572" i="10" s="1"/>
  <c r="B7573" i="10" s="1"/>
  <c r="B7574" i="10" s="1"/>
  <c r="B7575" i="10" s="1"/>
  <c r="B7576" i="10" s="1"/>
  <c r="B7577" i="10" s="1"/>
  <c r="B7578" i="10" s="1"/>
  <c r="B7579" i="10" s="1"/>
  <c r="B7580" i="10" s="1"/>
  <c r="B7581" i="10" s="1"/>
  <c r="B7582" i="10" s="1"/>
  <c r="B7583" i="10" s="1"/>
  <c r="B7584" i="10" s="1"/>
  <c r="B7585" i="10" s="1"/>
  <c r="B7586" i="10" s="1"/>
  <c r="B7587" i="10" s="1"/>
  <c r="B7588" i="10" s="1"/>
  <c r="B7589" i="10" s="1"/>
  <c r="B7590" i="10" s="1"/>
  <c r="B7591" i="10" s="1"/>
  <c r="B7592" i="10" s="1"/>
  <c r="B7593" i="10" s="1"/>
  <c r="B7594" i="10" s="1"/>
  <c r="B7595" i="10" s="1"/>
  <c r="B7596" i="10" s="1"/>
  <c r="B7597" i="10" s="1"/>
  <c r="B7598" i="10" s="1"/>
  <c r="B7599" i="10" s="1"/>
  <c r="B7600" i="10" s="1"/>
  <c r="B7601" i="10" s="1"/>
  <c r="B7602" i="10" s="1"/>
  <c r="B7603" i="10" s="1"/>
  <c r="B7604" i="10" s="1"/>
  <c r="B7605" i="10" s="1"/>
  <c r="B7606" i="10" s="1"/>
  <c r="B7607" i="10" s="1"/>
  <c r="B7608" i="10" s="1"/>
  <c r="B7609" i="10" s="1"/>
  <c r="B7610" i="10" s="1"/>
  <c r="B7611" i="10" s="1"/>
  <c r="B7612" i="10" s="1"/>
  <c r="B7613" i="10" s="1"/>
  <c r="B7614" i="10" s="1"/>
  <c r="B7615" i="10" s="1"/>
  <c r="B7616" i="10" s="1"/>
  <c r="B7617" i="10" s="1"/>
  <c r="B7618" i="10" s="1"/>
  <c r="B7619" i="10" s="1"/>
  <c r="B7620" i="10" s="1"/>
  <c r="B7621" i="10" s="1"/>
  <c r="B7622" i="10" s="1"/>
  <c r="B7623" i="10" s="1"/>
  <c r="B7624" i="10" s="1"/>
  <c r="B7625" i="10" s="1"/>
  <c r="B7626" i="10" s="1"/>
  <c r="B7627" i="10" s="1"/>
  <c r="B7628" i="10" s="1"/>
  <c r="B7629" i="10" s="1"/>
  <c r="B7630" i="10" s="1"/>
  <c r="B7631" i="10" s="1"/>
  <c r="B7632" i="10" s="1"/>
  <c r="B7633" i="10" s="1"/>
  <c r="B7634" i="10" s="1"/>
  <c r="B7635" i="10" s="1"/>
  <c r="B7636" i="10" s="1"/>
  <c r="B7637" i="10" s="1"/>
  <c r="B7638" i="10" s="1"/>
  <c r="B7639" i="10" s="1"/>
  <c r="B7640" i="10" s="1"/>
  <c r="B7641" i="10" s="1"/>
  <c r="B7642" i="10" s="1"/>
  <c r="B7643" i="10" s="1"/>
  <c r="B7644" i="10" s="1"/>
  <c r="B7645" i="10" s="1"/>
  <c r="B7646" i="10" s="1"/>
  <c r="B7647" i="10" s="1"/>
  <c r="B7648" i="10" s="1"/>
  <c r="B7649" i="10" s="1"/>
  <c r="B7650" i="10" s="1"/>
  <c r="B7651" i="10" s="1"/>
  <c r="B7652" i="10" s="1"/>
  <c r="B7653" i="10" s="1"/>
  <c r="B7654" i="10" s="1"/>
  <c r="B7655" i="10" s="1"/>
  <c r="B7656" i="10" s="1"/>
  <c r="B7657" i="10" s="1"/>
  <c r="B7658" i="10" s="1"/>
  <c r="B7659" i="10" s="1"/>
  <c r="B7660" i="10" s="1"/>
  <c r="B7661" i="10" s="1"/>
  <c r="B7662" i="10" s="1"/>
  <c r="B7663" i="10" s="1"/>
  <c r="B7664" i="10" s="1"/>
  <c r="B7665" i="10" s="1"/>
  <c r="B7666" i="10" s="1"/>
  <c r="B7667" i="10" s="1"/>
  <c r="B7668" i="10" s="1"/>
  <c r="B7669" i="10" s="1"/>
  <c r="B7670" i="10" s="1"/>
  <c r="B7671" i="10" s="1"/>
  <c r="B7672" i="10" s="1"/>
  <c r="B7673" i="10" s="1"/>
  <c r="B7674" i="10" s="1"/>
  <c r="B7675" i="10" s="1"/>
  <c r="B7676" i="10" s="1"/>
  <c r="B7677" i="10" s="1"/>
  <c r="B7678" i="10" s="1"/>
  <c r="B7679" i="10" s="1"/>
  <c r="B7680" i="10" s="1"/>
  <c r="B7681" i="10" s="1"/>
  <c r="B7682" i="10" s="1"/>
  <c r="B7683" i="10" s="1"/>
  <c r="B7684" i="10" s="1"/>
  <c r="B7685" i="10" s="1"/>
  <c r="B7686" i="10" s="1"/>
  <c r="B7687" i="10" s="1"/>
  <c r="B7688" i="10" s="1"/>
  <c r="B7689" i="10" s="1"/>
  <c r="B7690" i="10" s="1"/>
  <c r="B7691" i="10" s="1"/>
  <c r="B7692" i="10" s="1"/>
  <c r="B7693" i="10" s="1"/>
  <c r="B7694" i="10" s="1"/>
  <c r="B7695" i="10" s="1"/>
  <c r="B7696" i="10" s="1"/>
  <c r="B7697" i="10" s="1"/>
  <c r="B7698" i="10" s="1"/>
  <c r="B7699" i="10" s="1"/>
  <c r="B7700" i="10" s="1"/>
  <c r="B7701" i="10" s="1"/>
  <c r="B7702" i="10" s="1"/>
  <c r="B7703" i="10" s="1"/>
  <c r="B7704" i="10" s="1"/>
  <c r="B7705" i="10" s="1"/>
  <c r="B7706" i="10" s="1"/>
  <c r="B7707" i="10" s="1"/>
  <c r="B7708" i="10" s="1"/>
  <c r="B7709" i="10" s="1"/>
  <c r="B7710" i="10" s="1"/>
  <c r="B7711" i="10" s="1"/>
  <c r="B7712" i="10" s="1"/>
  <c r="B7713" i="10" s="1"/>
  <c r="B7714" i="10" s="1"/>
  <c r="B7715" i="10" s="1"/>
  <c r="B7716" i="10" s="1"/>
  <c r="B7717" i="10" s="1"/>
  <c r="B7718" i="10" s="1"/>
  <c r="B7719" i="10" s="1"/>
  <c r="B7720" i="10" s="1"/>
  <c r="B7721" i="10" s="1"/>
  <c r="B7722" i="10" s="1"/>
  <c r="B7723" i="10" s="1"/>
  <c r="B7724" i="10" s="1"/>
  <c r="B7725" i="10" s="1"/>
  <c r="B7726" i="10" s="1"/>
  <c r="B7727" i="10" s="1"/>
  <c r="B7728" i="10" s="1"/>
  <c r="B7729" i="10" s="1"/>
  <c r="B7730" i="10" s="1"/>
  <c r="B7731" i="10" s="1"/>
  <c r="B7732" i="10" s="1"/>
  <c r="B7733" i="10" s="1"/>
  <c r="B7734" i="10" s="1"/>
  <c r="B7735" i="10" s="1"/>
  <c r="B7736" i="10" s="1"/>
  <c r="B7737" i="10" s="1"/>
  <c r="B7738" i="10" s="1"/>
  <c r="B7739" i="10" s="1"/>
  <c r="B7740" i="10" s="1"/>
  <c r="B7741" i="10" s="1"/>
  <c r="B7742" i="10" s="1"/>
  <c r="B7743" i="10" s="1"/>
  <c r="B7744" i="10" s="1"/>
  <c r="B7745" i="10" s="1"/>
  <c r="B7746" i="10" s="1"/>
  <c r="B7747" i="10" s="1"/>
  <c r="B7748" i="10" s="1"/>
  <c r="B7749" i="10" s="1"/>
  <c r="B7750" i="10" s="1"/>
  <c r="B7751" i="10" s="1"/>
  <c r="B7752" i="10" s="1"/>
  <c r="B7753" i="10" s="1"/>
  <c r="B7754" i="10" s="1"/>
  <c r="B7755" i="10" s="1"/>
  <c r="B7756" i="10" s="1"/>
  <c r="B7757" i="10" s="1"/>
  <c r="B7758" i="10" s="1"/>
  <c r="B7759" i="10" s="1"/>
  <c r="B7760" i="10" s="1"/>
  <c r="B7761" i="10" s="1"/>
  <c r="B7762" i="10" s="1"/>
  <c r="B7763" i="10" s="1"/>
  <c r="B7764" i="10" s="1"/>
  <c r="B7765" i="10" s="1"/>
  <c r="B7766" i="10" s="1"/>
  <c r="B7767" i="10" s="1"/>
  <c r="B7768" i="10" s="1"/>
  <c r="B7769" i="10" s="1"/>
  <c r="B7770" i="10" s="1"/>
  <c r="B7771" i="10" s="1"/>
  <c r="B7772" i="10" s="1"/>
  <c r="B7773" i="10" s="1"/>
  <c r="B7774" i="10" s="1"/>
  <c r="B7775" i="10" s="1"/>
  <c r="B7776" i="10" s="1"/>
  <c r="B7777" i="10" s="1"/>
  <c r="B7778" i="10" s="1"/>
  <c r="B7779" i="10" s="1"/>
  <c r="B7780" i="10" s="1"/>
  <c r="B7781" i="10" s="1"/>
  <c r="B7782" i="10" s="1"/>
  <c r="B7783" i="10" s="1"/>
  <c r="B7784" i="10" s="1"/>
  <c r="B7785" i="10" s="1"/>
  <c r="B7786" i="10" s="1"/>
  <c r="B7787" i="10" s="1"/>
  <c r="B7788" i="10" s="1"/>
  <c r="B7789" i="10" s="1"/>
  <c r="B7790" i="10" s="1"/>
  <c r="B7791" i="10" s="1"/>
  <c r="B7792" i="10" s="1"/>
  <c r="B7793" i="10" s="1"/>
  <c r="B7794" i="10" s="1"/>
  <c r="B7795" i="10" s="1"/>
  <c r="B7796" i="10" s="1"/>
  <c r="B7797" i="10" s="1"/>
  <c r="B7798" i="10" s="1"/>
  <c r="B7799" i="10" s="1"/>
  <c r="B7800" i="10" s="1"/>
  <c r="B7801" i="10" s="1"/>
  <c r="B7802" i="10" s="1"/>
  <c r="B7803" i="10" s="1"/>
  <c r="B7804" i="10" s="1"/>
  <c r="B7805" i="10" s="1"/>
  <c r="B7806" i="10" s="1"/>
  <c r="B7807" i="10" s="1"/>
  <c r="B7808" i="10" s="1"/>
  <c r="B7809" i="10" s="1"/>
  <c r="B7810" i="10" s="1"/>
  <c r="B7811" i="10" s="1"/>
  <c r="B7812" i="10" s="1"/>
  <c r="B7813" i="10" s="1"/>
  <c r="B7814" i="10" s="1"/>
  <c r="B7815" i="10" s="1"/>
  <c r="B7816" i="10" s="1"/>
  <c r="B7817" i="10" s="1"/>
  <c r="B7818" i="10" s="1"/>
  <c r="B7819" i="10" s="1"/>
  <c r="B7820" i="10" s="1"/>
  <c r="B7821" i="10" s="1"/>
  <c r="B7822" i="10" s="1"/>
  <c r="B7823" i="10" s="1"/>
  <c r="B7824" i="10" s="1"/>
  <c r="B7825" i="10" s="1"/>
  <c r="B7826" i="10" s="1"/>
  <c r="B7827" i="10" s="1"/>
  <c r="B7828" i="10" s="1"/>
  <c r="B7829" i="10" s="1"/>
  <c r="B7830" i="10" s="1"/>
  <c r="B7831" i="10" s="1"/>
  <c r="B7832" i="10" s="1"/>
  <c r="B7833" i="10" s="1"/>
  <c r="B7834" i="10" s="1"/>
  <c r="B7835" i="10" s="1"/>
  <c r="B7836" i="10" s="1"/>
  <c r="B7837" i="10" s="1"/>
  <c r="B7838" i="10" s="1"/>
  <c r="B7839" i="10" s="1"/>
  <c r="B7840" i="10" s="1"/>
  <c r="B7841" i="10" s="1"/>
  <c r="B7842" i="10" s="1"/>
  <c r="B7843" i="10" s="1"/>
  <c r="B7844" i="10" s="1"/>
  <c r="B7845" i="10" s="1"/>
  <c r="B7846" i="10" s="1"/>
  <c r="B7847" i="10" s="1"/>
  <c r="B7848" i="10" s="1"/>
  <c r="B7849" i="10" s="1"/>
  <c r="B7850" i="10" s="1"/>
  <c r="B7851" i="10" s="1"/>
  <c r="B7852" i="10" s="1"/>
  <c r="B7853" i="10" s="1"/>
  <c r="B7854" i="10" s="1"/>
  <c r="B7855" i="10" s="1"/>
  <c r="B7856" i="10" s="1"/>
  <c r="B7857" i="10" s="1"/>
  <c r="B7858" i="10" s="1"/>
  <c r="B7859" i="10" s="1"/>
  <c r="B7860" i="10" s="1"/>
  <c r="B7861" i="10" s="1"/>
  <c r="B7862" i="10" s="1"/>
  <c r="B7863" i="10" s="1"/>
  <c r="B7864" i="10" s="1"/>
  <c r="B7865" i="10" s="1"/>
  <c r="B7866" i="10" s="1"/>
  <c r="B7867" i="10" s="1"/>
  <c r="B7868" i="10" s="1"/>
  <c r="B7869" i="10" s="1"/>
  <c r="B7870" i="10" s="1"/>
  <c r="B7871" i="10" s="1"/>
  <c r="B7872" i="10" s="1"/>
  <c r="B7873" i="10" s="1"/>
  <c r="B7874" i="10" s="1"/>
  <c r="B7875" i="10" s="1"/>
  <c r="B7876" i="10" s="1"/>
  <c r="B7877" i="10" s="1"/>
  <c r="B7878" i="10" s="1"/>
  <c r="B7879" i="10" s="1"/>
  <c r="B7880" i="10" s="1"/>
  <c r="B7881" i="10" s="1"/>
  <c r="B7882" i="10" s="1"/>
  <c r="B7883" i="10" s="1"/>
  <c r="B7884" i="10" s="1"/>
  <c r="B7885" i="10" s="1"/>
  <c r="B7886" i="10" s="1"/>
  <c r="B7887" i="10" s="1"/>
  <c r="B7888" i="10" s="1"/>
  <c r="B7889" i="10" s="1"/>
  <c r="B7890" i="10" s="1"/>
  <c r="B7891" i="10" s="1"/>
  <c r="B7892" i="10" s="1"/>
  <c r="B7893" i="10" s="1"/>
  <c r="B7894" i="10" s="1"/>
  <c r="B7895" i="10" s="1"/>
  <c r="B7896" i="10" s="1"/>
  <c r="B7897" i="10" s="1"/>
  <c r="B7898" i="10" s="1"/>
  <c r="B7899" i="10" s="1"/>
  <c r="B7900" i="10" s="1"/>
  <c r="B7901" i="10" s="1"/>
  <c r="B7902" i="10" s="1"/>
  <c r="B7903" i="10" s="1"/>
  <c r="B7904" i="10" s="1"/>
  <c r="B7905" i="10" s="1"/>
  <c r="B7906" i="10" s="1"/>
  <c r="B7907" i="10" s="1"/>
  <c r="B7908" i="10" s="1"/>
  <c r="B7909" i="10" s="1"/>
  <c r="B7910" i="10" s="1"/>
  <c r="B7911" i="10" s="1"/>
  <c r="B7912" i="10" s="1"/>
  <c r="B7913" i="10" s="1"/>
  <c r="B7914" i="10" s="1"/>
  <c r="B7915" i="10" s="1"/>
  <c r="B7916" i="10" s="1"/>
  <c r="B7917" i="10" s="1"/>
  <c r="B7918" i="10" s="1"/>
  <c r="B7919" i="10" s="1"/>
  <c r="B7920" i="10" s="1"/>
  <c r="B7921" i="10" s="1"/>
  <c r="B7922" i="10" s="1"/>
  <c r="B7923" i="10" s="1"/>
  <c r="B7924" i="10" s="1"/>
  <c r="B7925" i="10" s="1"/>
  <c r="B7926" i="10" s="1"/>
  <c r="B7927" i="10" s="1"/>
  <c r="B7928" i="10" s="1"/>
  <c r="B7929" i="10" s="1"/>
  <c r="B7930" i="10" s="1"/>
  <c r="B7931" i="10" s="1"/>
  <c r="B7932" i="10" s="1"/>
  <c r="B7933" i="10" s="1"/>
  <c r="B7934" i="10" s="1"/>
  <c r="B7935" i="10" s="1"/>
  <c r="B7936" i="10" s="1"/>
  <c r="B7937" i="10" s="1"/>
  <c r="B7938" i="10" s="1"/>
  <c r="B7939" i="10" s="1"/>
  <c r="B7940" i="10" s="1"/>
  <c r="B7941" i="10" s="1"/>
  <c r="B7942" i="10" s="1"/>
  <c r="B7943" i="10" s="1"/>
  <c r="B7944" i="10" s="1"/>
  <c r="B7945" i="10" s="1"/>
  <c r="B7946" i="10" s="1"/>
  <c r="B7947" i="10" s="1"/>
  <c r="B7948" i="10" s="1"/>
  <c r="B7949" i="10" s="1"/>
  <c r="B7950" i="10" s="1"/>
  <c r="B7951" i="10" s="1"/>
  <c r="B7952" i="10" s="1"/>
  <c r="B7953" i="10" s="1"/>
  <c r="B7954" i="10" s="1"/>
  <c r="B7955" i="10" s="1"/>
  <c r="B7956" i="10" s="1"/>
  <c r="B7957" i="10" s="1"/>
  <c r="B7958" i="10" s="1"/>
  <c r="B7959" i="10" s="1"/>
  <c r="B7960" i="10" s="1"/>
  <c r="B7961" i="10" s="1"/>
  <c r="B7962" i="10" s="1"/>
  <c r="B7963" i="10" s="1"/>
  <c r="B7964" i="10" s="1"/>
  <c r="B7965" i="10" s="1"/>
  <c r="B7966" i="10" s="1"/>
  <c r="B7967" i="10" s="1"/>
  <c r="B7968" i="10" s="1"/>
  <c r="B7969" i="10" s="1"/>
  <c r="B7970" i="10" s="1"/>
  <c r="B7971" i="10" s="1"/>
  <c r="B7972" i="10" s="1"/>
  <c r="B7973" i="10" s="1"/>
  <c r="B7974" i="10" s="1"/>
  <c r="B7975" i="10" s="1"/>
  <c r="B7976" i="10" s="1"/>
  <c r="B7977" i="10" s="1"/>
  <c r="B7978" i="10" s="1"/>
  <c r="B7979" i="10" s="1"/>
  <c r="B7980" i="10" s="1"/>
  <c r="B7981" i="10" s="1"/>
  <c r="B7982" i="10" s="1"/>
  <c r="B7983" i="10" s="1"/>
  <c r="B7984" i="10" s="1"/>
  <c r="B7985" i="10" s="1"/>
  <c r="B7986" i="10" s="1"/>
  <c r="B7987" i="10" s="1"/>
  <c r="B7988" i="10" s="1"/>
  <c r="B7989" i="10" s="1"/>
  <c r="B7990" i="10" s="1"/>
  <c r="B7991" i="10" s="1"/>
  <c r="B7992" i="10" s="1"/>
  <c r="B7993" i="10" s="1"/>
  <c r="B7994" i="10" s="1"/>
  <c r="B7995" i="10" s="1"/>
  <c r="B7996" i="10" s="1"/>
  <c r="B7997" i="10" s="1"/>
  <c r="B7998" i="10" s="1"/>
  <c r="B7999" i="10" s="1"/>
  <c r="B8000" i="10" s="1"/>
  <c r="B8001" i="10" s="1"/>
  <c r="B8002" i="10" s="1"/>
  <c r="B8003" i="10" s="1"/>
  <c r="B8004" i="10" s="1"/>
  <c r="B8005" i="10" s="1"/>
  <c r="B8006" i="10" s="1"/>
  <c r="B8007" i="10" s="1"/>
  <c r="B8008" i="10" s="1"/>
  <c r="B8009" i="10" s="1"/>
  <c r="B8010" i="10" s="1"/>
  <c r="B8011" i="10" s="1"/>
  <c r="B8012" i="10" s="1"/>
  <c r="B8013" i="10" s="1"/>
  <c r="B8014" i="10" s="1"/>
  <c r="B8015" i="10" s="1"/>
  <c r="B8016" i="10" s="1"/>
  <c r="B8017" i="10" s="1"/>
  <c r="B8018" i="10" s="1"/>
  <c r="B8019" i="10" s="1"/>
  <c r="B8020" i="10" s="1"/>
  <c r="B8021" i="10" s="1"/>
  <c r="B8022" i="10" s="1"/>
  <c r="B8023" i="10" s="1"/>
  <c r="B8024" i="10" s="1"/>
  <c r="B8025" i="10" s="1"/>
  <c r="B8026" i="10" s="1"/>
  <c r="B8027" i="10" s="1"/>
  <c r="B8028" i="10" s="1"/>
  <c r="B8029" i="10" s="1"/>
  <c r="B8030" i="10" s="1"/>
  <c r="B8031" i="10" s="1"/>
  <c r="B8032" i="10" s="1"/>
  <c r="B8033" i="10" s="1"/>
  <c r="B8034" i="10" s="1"/>
  <c r="B8035" i="10" s="1"/>
  <c r="B8036" i="10" s="1"/>
  <c r="B8037" i="10" s="1"/>
  <c r="B8038" i="10" s="1"/>
  <c r="B8039" i="10" s="1"/>
  <c r="B8040" i="10" s="1"/>
  <c r="B8041" i="10" s="1"/>
  <c r="B8042" i="10" s="1"/>
  <c r="B8043" i="10" s="1"/>
  <c r="B8044" i="10" s="1"/>
  <c r="B8045" i="10" s="1"/>
  <c r="B8046" i="10" s="1"/>
  <c r="B8047" i="10" s="1"/>
  <c r="B8048" i="10" s="1"/>
  <c r="B8049" i="10" s="1"/>
  <c r="B8050" i="10" s="1"/>
  <c r="B8051" i="10" s="1"/>
  <c r="B8052" i="10" s="1"/>
  <c r="B8053" i="10" s="1"/>
  <c r="B8054" i="10" s="1"/>
  <c r="B8055" i="10" s="1"/>
  <c r="B8056" i="10" s="1"/>
  <c r="B8057" i="10" s="1"/>
  <c r="B8058" i="10" s="1"/>
  <c r="B8059" i="10" s="1"/>
  <c r="B8060" i="10" s="1"/>
  <c r="B8061" i="10" s="1"/>
  <c r="B8062" i="10" s="1"/>
  <c r="B8063" i="10" s="1"/>
  <c r="B8064" i="10" s="1"/>
  <c r="B8065" i="10" s="1"/>
  <c r="B8066" i="10" s="1"/>
  <c r="B8067" i="10" s="1"/>
  <c r="B8068" i="10" s="1"/>
  <c r="B8069" i="10" s="1"/>
  <c r="B8070" i="10" s="1"/>
  <c r="B8071" i="10" s="1"/>
  <c r="B8072" i="10" s="1"/>
  <c r="B8073" i="10" s="1"/>
  <c r="B8074" i="10" s="1"/>
  <c r="B8075" i="10" s="1"/>
  <c r="B8076" i="10" s="1"/>
  <c r="B8077" i="10" s="1"/>
  <c r="B8078" i="10" s="1"/>
  <c r="B8079" i="10" s="1"/>
  <c r="B8080" i="10" s="1"/>
  <c r="B8081" i="10" s="1"/>
  <c r="B8082" i="10" s="1"/>
  <c r="B8083" i="10" s="1"/>
  <c r="B8084" i="10" s="1"/>
  <c r="B8085" i="10" s="1"/>
  <c r="B8086" i="10" s="1"/>
  <c r="B8087" i="10" s="1"/>
  <c r="B8088" i="10" s="1"/>
  <c r="B8089" i="10" s="1"/>
  <c r="B8090" i="10" s="1"/>
  <c r="B8091" i="10" s="1"/>
  <c r="B8092" i="10" s="1"/>
  <c r="B8093" i="10" s="1"/>
  <c r="B8094" i="10" s="1"/>
  <c r="B8095" i="10" s="1"/>
  <c r="B8096" i="10" s="1"/>
  <c r="B8097" i="10" s="1"/>
  <c r="B8098" i="10" s="1"/>
  <c r="B8099" i="10" s="1"/>
  <c r="B8100" i="10" s="1"/>
  <c r="B8101" i="10" s="1"/>
  <c r="B8102" i="10" s="1"/>
  <c r="B8103" i="10" s="1"/>
  <c r="B8104" i="10" s="1"/>
  <c r="B8105" i="10" s="1"/>
  <c r="B8106" i="10" s="1"/>
  <c r="B8107" i="10" s="1"/>
  <c r="B8108" i="10" s="1"/>
  <c r="B8109" i="10" s="1"/>
  <c r="B8110" i="10" s="1"/>
  <c r="B8111" i="10" s="1"/>
  <c r="B8112" i="10" s="1"/>
  <c r="B8113" i="10" s="1"/>
  <c r="B8114" i="10" s="1"/>
  <c r="B8115" i="10" s="1"/>
  <c r="B8116" i="10" s="1"/>
  <c r="B8117" i="10" s="1"/>
  <c r="B8118" i="10" s="1"/>
  <c r="B8119" i="10" s="1"/>
  <c r="B8120" i="10" s="1"/>
  <c r="B8121" i="10" s="1"/>
  <c r="B8122" i="10" s="1"/>
  <c r="B8123" i="10" s="1"/>
  <c r="B8124" i="10" s="1"/>
  <c r="B8125" i="10" s="1"/>
  <c r="B8126" i="10" s="1"/>
  <c r="B8127" i="10" s="1"/>
  <c r="B8128" i="10" s="1"/>
  <c r="B8129" i="10" s="1"/>
  <c r="B8130" i="10" s="1"/>
  <c r="B8131" i="10" s="1"/>
  <c r="B8132" i="10" s="1"/>
  <c r="B8133" i="10" s="1"/>
  <c r="B8134" i="10" s="1"/>
  <c r="B8135" i="10" s="1"/>
  <c r="B8136" i="10" s="1"/>
  <c r="B8137" i="10" s="1"/>
  <c r="B8138" i="10" s="1"/>
  <c r="B8139" i="10" s="1"/>
  <c r="B8140" i="10" s="1"/>
  <c r="B8141" i="10" s="1"/>
  <c r="B8142" i="10" s="1"/>
  <c r="B8143" i="10" s="1"/>
  <c r="B8144" i="10" s="1"/>
  <c r="B8145" i="10" s="1"/>
  <c r="B8146" i="10" s="1"/>
  <c r="B8147" i="10" s="1"/>
  <c r="B8148" i="10" s="1"/>
  <c r="B8149" i="10" s="1"/>
  <c r="B8150" i="10" s="1"/>
  <c r="B8151" i="10" s="1"/>
  <c r="B8152" i="10" s="1"/>
  <c r="B8153" i="10" s="1"/>
  <c r="B8154" i="10" s="1"/>
  <c r="B8155" i="10" s="1"/>
  <c r="B8156" i="10" s="1"/>
  <c r="B8157" i="10" s="1"/>
  <c r="B8158" i="10" s="1"/>
  <c r="B8159" i="10" s="1"/>
  <c r="B8160" i="10" s="1"/>
  <c r="B8161" i="10" s="1"/>
  <c r="B8162" i="10" s="1"/>
  <c r="B8163" i="10" s="1"/>
  <c r="B8164" i="10" s="1"/>
  <c r="B8165" i="10" s="1"/>
  <c r="B8166" i="10" s="1"/>
  <c r="B8167" i="10" s="1"/>
  <c r="B8168" i="10" s="1"/>
  <c r="B8169" i="10" s="1"/>
  <c r="B8170" i="10" s="1"/>
  <c r="B8171" i="10" s="1"/>
  <c r="B8172" i="10" s="1"/>
  <c r="B8173" i="10" s="1"/>
  <c r="B8174" i="10" s="1"/>
  <c r="B8175" i="10" s="1"/>
  <c r="B8176" i="10" s="1"/>
  <c r="B8177" i="10" s="1"/>
  <c r="B8178" i="10" s="1"/>
  <c r="B8179" i="10" s="1"/>
  <c r="B8180" i="10" s="1"/>
  <c r="B8181" i="10" s="1"/>
  <c r="B8182" i="10" s="1"/>
  <c r="B8183" i="10" s="1"/>
  <c r="B8184" i="10" s="1"/>
  <c r="B8185" i="10" s="1"/>
  <c r="B8186" i="10" s="1"/>
  <c r="B8187" i="10" s="1"/>
  <c r="B8188" i="10" s="1"/>
  <c r="B8189" i="10" s="1"/>
  <c r="B8190" i="10" s="1"/>
  <c r="B8191" i="10" s="1"/>
  <c r="B8192" i="10" s="1"/>
  <c r="B8193" i="10" s="1"/>
  <c r="B8194" i="10" s="1"/>
  <c r="B8195" i="10" s="1"/>
  <c r="B8196" i="10" s="1"/>
  <c r="B8197" i="10" s="1"/>
  <c r="B8198" i="10" s="1"/>
  <c r="B8199" i="10" s="1"/>
  <c r="B8200" i="10" s="1"/>
  <c r="B8201" i="10" s="1"/>
  <c r="B8202" i="10" s="1"/>
  <c r="B8203" i="10" s="1"/>
  <c r="B8204" i="10" s="1"/>
  <c r="B8205" i="10" s="1"/>
  <c r="B8206" i="10" s="1"/>
  <c r="B8207" i="10" s="1"/>
  <c r="B8208" i="10" s="1"/>
  <c r="B8209" i="10" s="1"/>
  <c r="B8210" i="10" s="1"/>
  <c r="B8211" i="10" s="1"/>
  <c r="B8212" i="10" s="1"/>
  <c r="B8213" i="10" s="1"/>
  <c r="B8214" i="10" s="1"/>
  <c r="B8215" i="10" s="1"/>
  <c r="B8216" i="10" s="1"/>
  <c r="B8217" i="10" s="1"/>
  <c r="B8218" i="10" s="1"/>
  <c r="B8219" i="10" s="1"/>
  <c r="B8220" i="10" s="1"/>
  <c r="B8221" i="10" s="1"/>
  <c r="B8222" i="10" s="1"/>
  <c r="B8223" i="10" s="1"/>
  <c r="B8224" i="10" s="1"/>
  <c r="B8225" i="10" s="1"/>
  <c r="B8226" i="10" s="1"/>
  <c r="B8227" i="10" s="1"/>
  <c r="B8228" i="10" s="1"/>
  <c r="B8229" i="10" s="1"/>
  <c r="B8230" i="10" s="1"/>
  <c r="B8231" i="10" s="1"/>
  <c r="B8232" i="10" s="1"/>
  <c r="B8233" i="10" s="1"/>
  <c r="B8234" i="10" s="1"/>
  <c r="B8235" i="10" s="1"/>
  <c r="B8236" i="10" s="1"/>
  <c r="B8237" i="10" s="1"/>
  <c r="B8238" i="10" s="1"/>
  <c r="B8239" i="10" s="1"/>
  <c r="B8240" i="10" s="1"/>
  <c r="B8241" i="10" s="1"/>
  <c r="B8242" i="10" s="1"/>
  <c r="B8243" i="10" s="1"/>
  <c r="B8244" i="10" s="1"/>
  <c r="B8245" i="10" s="1"/>
  <c r="B8246" i="10" s="1"/>
  <c r="B8247" i="10" s="1"/>
  <c r="B8248" i="10" s="1"/>
  <c r="B8249" i="10" s="1"/>
  <c r="B8250" i="10" s="1"/>
  <c r="B8251" i="10" s="1"/>
  <c r="B8252" i="10" s="1"/>
  <c r="B8253" i="10" s="1"/>
  <c r="B8254" i="10" s="1"/>
  <c r="B8255" i="10" s="1"/>
  <c r="B8256" i="10" s="1"/>
  <c r="B8257" i="10" s="1"/>
  <c r="B8258" i="10" s="1"/>
  <c r="B8259" i="10" s="1"/>
  <c r="B8260" i="10" s="1"/>
  <c r="B8261" i="10" s="1"/>
  <c r="B8262" i="10" s="1"/>
  <c r="B8263" i="10" s="1"/>
  <c r="B8264" i="10" s="1"/>
  <c r="B8265" i="10" s="1"/>
  <c r="B8266" i="10" s="1"/>
  <c r="B8267" i="10" s="1"/>
  <c r="B8268" i="10" s="1"/>
  <c r="B8269" i="10" s="1"/>
  <c r="B8270" i="10" s="1"/>
  <c r="B8271" i="10" s="1"/>
  <c r="B8272" i="10" s="1"/>
  <c r="B8273" i="10" s="1"/>
  <c r="B8274" i="10" s="1"/>
  <c r="B8275" i="10" s="1"/>
  <c r="B8276" i="10" s="1"/>
  <c r="B8277" i="10" s="1"/>
  <c r="B8278" i="10" s="1"/>
  <c r="B8279" i="10" s="1"/>
  <c r="B8280" i="10" s="1"/>
  <c r="B8281" i="10" s="1"/>
  <c r="B8282" i="10" s="1"/>
  <c r="B8283" i="10" s="1"/>
  <c r="B8284" i="10" s="1"/>
  <c r="B8285" i="10" s="1"/>
  <c r="B8286" i="10" s="1"/>
  <c r="B8287" i="10" s="1"/>
  <c r="B8288" i="10" s="1"/>
  <c r="B8289" i="10" s="1"/>
  <c r="B8290" i="10" s="1"/>
  <c r="B8291" i="10" s="1"/>
  <c r="B8292" i="10" s="1"/>
  <c r="B8293" i="10" s="1"/>
  <c r="B8294" i="10" s="1"/>
  <c r="B8295" i="10" s="1"/>
  <c r="B8296" i="10" s="1"/>
  <c r="B8297" i="10" s="1"/>
  <c r="B8298" i="10" s="1"/>
  <c r="B8299" i="10" s="1"/>
  <c r="B8300" i="10" s="1"/>
  <c r="B8301" i="10" s="1"/>
  <c r="B8302" i="10" s="1"/>
  <c r="B8303" i="10" s="1"/>
  <c r="B8304" i="10" s="1"/>
  <c r="B8305" i="10" s="1"/>
  <c r="B8306" i="10" s="1"/>
  <c r="B8307" i="10" s="1"/>
  <c r="B8308" i="10" s="1"/>
  <c r="B8309" i="10" s="1"/>
  <c r="B8310" i="10" s="1"/>
  <c r="B8311" i="10" s="1"/>
  <c r="B8312" i="10" s="1"/>
  <c r="B8313" i="10" s="1"/>
  <c r="B8314" i="10" s="1"/>
  <c r="B8315" i="10" s="1"/>
  <c r="B8316" i="10" s="1"/>
  <c r="B8317" i="10" s="1"/>
  <c r="B8318" i="10" s="1"/>
  <c r="B8319" i="10" s="1"/>
  <c r="B8320" i="10" s="1"/>
  <c r="B8321" i="10" s="1"/>
  <c r="B8322" i="10" s="1"/>
  <c r="B8323" i="10" s="1"/>
  <c r="B8324" i="10" s="1"/>
  <c r="B8325" i="10" s="1"/>
  <c r="B8326" i="10" s="1"/>
  <c r="B8327" i="10" s="1"/>
  <c r="B8328" i="10" s="1"/>
  <c r="B8329" i="10" s="1"/>
  <c r="B8330" i="10" s="1"/>
  <c r="B8331" i="10" s="1"/>
  <c r="B8332" i="10" s="1"/>
  <c r="B8333" i="10" s="1"/>
  <c r="B8334" i="10" s="1"/>
  <c r="B8335" i="10" s="1"/>
  <c r="B8336" i="10" s="1"/>
  <c r="B8337" i="10" s="1"/>
  <c r="B8338" i="10" s="1"/>
  <c r="B8339" i="10" s="1"/>
  <c r="B8340" i="10" s="1"/>
  <c r="B8341" i="10" s="1"/>
  <c r="B8342" i="10" s="1"/>
  <c r="B8343" i="10" s="1"/>
  <c r="B8344" i="10" s="1"/>
  <c r="B8345" i="10" s="1"/>
  <c r="B8346" i="10" s="1"/>
  <c r="B8347" i="10" s="1"/>
  <c r="B8348" i="10" s="1"/>
  <c r="B8349" i="10" s="1"/>
  <c r="B8350" i="10" s="1"/>
  <c r="B8351" i="10" s="1"/>
  <c r="B8352" i="10" s="1"/>
  <c r="B8353" i="10" s="1"/>
  <c r="B8354" i="10" s="1"/>
  <c r="B8355" i="10" s="1"/>
  <c r="B8356" i="10" s="1"/>
  <c r="B8357" i="10" s="1"/>
  <c r="B8358" i="10" s="1"/>
  <c r="B8359" i="10" s="1"/>
  <c r="B8360" i="10" s="1"/>
  <c r="B8361" i="10" s="1"/>
  <c r="B8362" i="10" s="1"/>
  <c r="B8363" i="10" s="1"/>
  <c r="B8364" i="10" s="1"/>
  <c r="B8365" i="10" s="1"/>
  <c r="B8366" i="10" s="1"/>
  <c r="B8367" i="10" s="1"/>
  <c r="B8368" i="10" s="1"/>
  <c r="B8369" i="10" s="1"/>
  <c r="B8370" i="10" s="1"/>
  <c r="B8371" i="10" s="1"/>
  <c r="B8372" i="10" s="1"/>
  <c r="B8373" i="10" s="1"/>
  <c r="B8374" i="10" s="1"/>
  <c r="B8375" i="10" s="1"/>
  <c r="B8376" i="10" s="1"/>
  <c r="B8377" i="10" s="1"/>
  <c r="B8378" i="10" s="1"/>
  <c r="B8379" i="10" s="1"/>
  <c r="B8380" i="10" s="1"/>
  <c r="B8381" i="10" s="1"/>
  <c r="B8382" i="10" s="1"/>
  <c r="B8383" i="10" s="1"/>
  <c r="B8384" i="10" s="1"/>
  <c r="B8385" i="10" s="1"/>
  <c r="B8386" i="10" s="1"/>
  <c r="B8387" i="10" s="1"/>
  <c r="B8388" i="10" s="1"/>
  <c r="B8389" i="10" s="1"/>
  <c r="B8390" i="10" s="1"/>
  <c r="B8391" i="10" s="1"/>
  <c r="B8392" i="10" s="1"/>
  <c r="B8393" i="10" s="1"/>
  <c r="B8394" i="10" s="1"/>
  <c r="B8395" i="10" s="1"/>
  <c r="B8396" i="10" s="1"/>
  <c r="B8397" i="10" s="1"/>
  <c r="B8398" i="10" s="1"/>
  <c r="B8399" i="10" s="1"/>
  <c r="B8400" i="10" s="1"/>
  <c r="B8401" i="10" s="1"/>
  <c r="B8402" i="10" s="1"/>
  <c r="B8403" i="10" s="1"/>
  <c r="B8404" i="10" s="1"/>
  <c r="B8405" i="10" s="1"/>
  <c r="B8406" i="10" s="1"/>
  <c r="B8407" i="10" s="1"/>
  <c r="B8408" i="10" s="1"/>
  <c r="B8409" i="10" s="1"/>
  <c r="B8410" i="10" s="1"/>
  <c r="B8411" i="10" s="1"/>
  <c r="B8412" i="10" s="1"/>
  <c r="B8413" i="10" s="1"/>
  <c r="B8414" i="10" s="1"/>
  <c r="B8415" i="10" s="1"/>
  <c r="B8416" i="10" s="1"/>
  <c r="B8417" i="10" s="1"/>
  <c r="B8418" i="10" s="1"/>
  <c r="B8419" i="10" s="1"/>
  <c r="B8420" i="10" s="1"/>
  <c r="B8421" i="10" s="1"/>
  <c r="B8422" i="10" s="1"/>
  <c r="B8423" i="10" s="1"/>
  <c r="B8424" i="10" s="1"/>
  <c r="B8425" i="10" s="1"/>
  <c r="B8426" i="10" s="1"/>
  <c r="B8427" i="10" s="1"/>
  <c r="B8428" i="10" s="1"/>
  <c r="B8429" i="10" s="1"/>
  <c r="B8430" i="10" s="1"/>
  <c r="B8431" i="10" s="1"/>
  <c r="B8432" i="10" s="1"/>
  <c r="B8433" i="10" s="1"/>
  <c r="B8434" i="10" s="1"/>
  <c r="B8435" i="10" s="1"/>
  <c r="B8436" i="10" s="1"/>
  <c r="B8437" i="10" s="1"/>
  <c r="B8438" i="10" s="1"/>
  <c r="B8439" i="10" s="1"/>
  <c r="B8440" i="10" s="1"/>
  <c r="B8441" i="10" s="1"/>
  <c r="B8442" i="10" s="1"/>
  <c r="B8443" i="10" s="1"/>
  <c r="B8444" i="10" s="1"/>
  <c r="B8445" i="10" s="1"/>
  <c r="B8446" i="10" s="1"/>
  <c r="B8447" i="10" s="1"/>
  <c r="B8448" i="10" s="1"/>
  <c r="B8449" i="10" s="1"/>
  <c r="B8450" i="10" s="1"/>
  <c r="B8451" i="10" s="1"/>
  <c r="B8452" i="10" s="1"/>
  <c r="B8453" i="10" s="1"/>
  <c r="B8454" i="10" s="1"/>
  <c r="B8455" i="10" s="1"/>
  <c r="B8456" i="10" s="1"/>
  <c r="B8457" i="10" s="1"/>
  <c r="B8458" i="10" s="1"/>
  <c r="B8459" i="10" s="1"/>
  <c r="B8460" i="10" s="1"/>
  <c r="B8461" i="10" s="1"/>
  <c r="B8462" i="10" s="1"/>
  <c r="B8463" i="10" s="1"/>
  <c r="B8464" i="10" s="1"/>
  <c r="B8465" i="10" s="1"/>
  <c r="B8466" i="10" s="1"/>
  <c r="B8467" i="10" s="1"/>
  <c r="B8468" i="10" s="1"/>
  <c r="B8469" i="10" s="1"/>
  <c r="B8470" i="10" s="1"/>
  <c r="B8471" i="10" s="1"/>
  <c r="B8472" i="10" s="1"/>
  <c r="B8473" i="10" s="1"/>
  <c r="B8474" i="10" s="1"/>
  <c r="B8475" i="10" s="1"/>
  <c r="B8476" i="10" s="1"/>
  <c r="B8477" i="10" s="1"/>
  <c r="B8478" i="10" s="1"/>
  <c r="B8479" i="10" s="1"/>
  <c r="B8480" i="10" s="1"/>
  <c r="B8481" i="10" s="1"/>
  <c r="B8482" i="10" s="1"/>
  <c r="B8483" i="10" s="1"/>
  <c r="B8484" i="10" s="1"/>
  <c r="B8485" i="10" s="1"/>
  <c r="B8486" i="10" s="1"/>
  <c r="B8487" i="10" s="1"/>
  <c r="B8488" i="10" s="1"/>
  <c r="B8489" i="10" s="1"/>
  <c r="B8490" i="10" s="1"/>
  <c r="B8491" i="10" s="1"/>
  <c r="B8492" i="10" s="1"/>
  <c r="B8493" i="10" s="1"/>
  <c r="B8494" i="10" s="1"/>
  <c r="B8495" i="10" s="1"/>
  <c r="B8496" i="10" s="1"/>
  <c r="B8497" i="10" s="1"/>
  <c r="B8498" i="10" s="1"/>
  <c r="B8499" i="10" s="1"/>
  <c r="B8500" i="10" s="1"/>
  <c r="B8501" i="10" s="1"/>
  <c r="B8502" i="10" s="1"/>
  <c r="B8503" i="10" s="1"/>
  <c r="B8504" i="10" s="1"/>
  <c r="B8505" i="10" s="1"/>
  <c r="B8506" i="10" s="1"/>
  <c r="B8507" i="10" s="1"/>
  <c r="B8508" i="10" s="1"/>
  <c r="B8509" i="10" s="1"/>
  <c r="B8510" i="10" s="1"/>
  <c r="B8511" i="10" s="1"/>
  <c r="B8512" i="10" s="1"/>
  <c r="B8513" i="10" s="1"/>
  <c r="B8514" i="10" s="1"/>
  <c r="B8515" i="10" s="1"/>
  <c r="B8516" i="10" s="1"/>
  <c r="B8517" i="10" s="1"/>
  <c r="B8518" i="10" s="1"/>
  <c r="B8519" i="10" s="1"/>
  <c r="B8520" i="10" s="1"/>
  <c r="B8521" i="10" s="1"/>
  <c r="B8522" i="10" s="1"/>
  <c r="B8523" i="10" s="1"/>
  <c r="B8524" i="10" s="1"/>
  <c r="B8525" i="10" s="1"/>
  <c r="B8526" i="10" s="1"/>
  <c r="B8527" i="10" s="1"/>
  <c r="B8528" i="10" s="1"/>
  <c r="B8529" i="10" s="1"/>
  <c r="B8530" i="10" s="1"/>
  <c r="B8531" i="10" s="1"/>
  <c r="B8532" i="10" s="1"/>
  <c r="B8533" i="10" s="1"/>
  <c r="B8534" i="10" s="1"/>
  <c r="B8535" i="10" s="1"/>
  <c r="B8536" i="10" s="1"/>
  <c r="B8537" i="10" s="1"/>
  <c r="B8538" i="10" s="1"/>
  <c r="B8539" i="10" s="1"/>
  <c r="B8540" i="10" s="1"/>
  <c r="B8541" i="10" s="1"/>
  <c r="B8542" i="10" s="1"/>
  <c r="B8543" i="10" s="1"/>
  <c r="B8544" i="10" s="1"/>
  <c r="B8545" i="10" s="1"/>
  <c r="B8546" i="10" s="1"/>
  <c r="B8547" i="10" s="1"/>
  <c r="B8548" i="10" s="1"/>
  <c r="B8549" i="10" s="1"/>
  <c r="B8550" i="10" s="1"/>
  <c r="B8551" i="10" s="1"/>
  <c r="B8552" i="10" s="1"/>
  <c r="B8553" i="10" s="1"/>
  <c r="B8554" i="10" s="1"/>
  <c r="B8555" i="10" s="1"/>
  <c r="B8556" i="10" s="1"/>
  <c r="B8557" i="10" s="1"/>
  <c r="B8558" i="10" s="1"/>
  <c r="B8559" i="10" s="1"/>
  <c r="B8560" i="10" s="1"/>
  <c r="B8561" i="10" s="1"/>
  <c r="B8562" i="10" s="1"/>
  <c r="B8563" i="10" s="1"/>
  <c r="B8564" i="10" s="1"/>
  <c r="B8565" i="10" s="1"/>
  <c r="B8566" i="10" s="1"/>
  <c r="B8567" i="10" s="1"/>
  <c r="B8568" i="10" s="1"/>
  <c r="B8569" i="10" s="1"/>
  <c r="B8570" i="10" s="1"/>
  <c r="B8571" i="10" s="1"/>
  <c r="B8572" i="10" s="1"/>
  <c r="B8573" i="10" s="1"/>
  <c r="B8574" i="10" s="1"/>
  <c r="B8575" i="10" s="1"/>
  <c r="B8576" i="10" s="1"/>
  <c r="B8577" i="10" s="1"/>
  <c r="B8578" i="10" s="1"/>
  <c r="B8579" i="10" s="1"/>
  <c r="B8580" i="10" s="1"/>
  <c r="B8581" i="10" s="1"/>
  <c r="B8582" i="10" s="1"/>
  <c r="B8583" i="10" s="1"/>
  <c r="B8584" i="10" s="1"/>
  <c r="B8585" i="10" s="1"/>
  <c r="B8586" i="10" s="1"/>
  <c r="B8587" i="10" s="1"/>
  <c r="B8588" i="10" s="1"/>
  <c r="B8589" i="10" s="1"/>
  <c r="B8590" i="10" s="1"/>
  <c r="B8591" i="10" s="1"/>
  <c r="B8592" i="10" s="1"/>
  <c r="B8593" i="10" s="1"/>
  <c r="B8594" i="10" s="1"/>
  <c r="B8595" i="10" s="1"/>
  <c r="B8596" i="10" s="1"/>
  <c r="B8597" i="10" s="1"/>
  <c r="B8598" i="10" s="1"/>
  <c r="B8599" i="10" s="1"/>
  <c r="B8600" i="10" s="1"/>
  <c r="B8601" i="10" s="1"/>
  <c r="B8602" i="10" s="1"/>
  <c r="B8603" i="10" s="1"/>
  <c r="B8604" i="10" s="1"/>
  <c r="B8605" i="10" s="1"/>
  <c r="B8606" i="10" s="1"/>
  <c r="B8607" i="10" s="1"/>
  <c r="B8608" i="10" s="1"/>
  <c r="B8609" i="10" s="1"/>
  <c r="B8610" i="10" s="1"/>
  <c r="B8611" i="10" s="1"/>
  <c r="B8612" i="10" s="1"/>
  <c r="B8613" i="10" s="1"/>
  <c r="B8614" i="10" s="1"/>
  <c r="B8615" i="10" s="1"/>
  <c r="B8616" i="10" s="1"/>
  <c r="B8617" i="10" s="1"/>
  <c r="B8618" i="10" s="1"/>
  <c r="B8619" i="10" s="1"/>
  <c r="B8620" i="10" s="1"/>
  <c r="B8621" i="10" s="1"/>
  <c r="B8622" i="10" s="1"/>
  <c r="B8623" i="10" s="1"/>
  <c r="B8624" i="10" s="1"/>
  <c r="B8625" i="10" s="1"/>
  <c r="B8626" i="10" s="1"/>
  <c r="B8627" i="10" s="1"/>
  <c r="B8628" i="10" s="1"/>
  <c r="B8629" i="10" s="1"/>
  <c r="B8630" i="10" s="1"/>
  <c r="B8631" i="10" s="1"/>
  <c r="B8632" i="10" s="1"/>
  <c r="B8633" i="10" s="1"/>
  <c r="B8634" i="10" s="1"/>
  <c r="B8635" i="10" s="1"/>
  <c r="B8636" i="10" s="1"/>
  <c r="B8637" i="10" s="1"/>
  <c r="B8638" i="10" s="1"/>
  <c r="B8639" i="10" s="1"/>
  <c r="B8640" i="10" s="1"/>
  <c r="B8641" i="10" s="1"/>
  <c r="B8642" i="10" s="1"/>
  <c r="B8643" i="10" s="1"/>
  <c r="B8644" i="10" s="1"/>
  <c r="B8645" i="10" s="1"/>
  <c r="B8646" i="10" s="1"/>
  <c r="B8647" i="10" s="1"/>
  <c r="B8648" i="10" s="1"/>
  <c r="B8649" i="10" s="1"/>
  <c r="B8650" i="10" s="1"/>
  <c r="B8651" i="10" s="1"/>
  <c r="B8652" i="10" s="1"/>
  <c r="B8653" i="10" s="1"/>
  <c r="B8654" i="10" s="1"/>
  <c r="B8655" i="10" s="1"/>
  <c r="B8656" i="10" s="1"/>
  <c r="B8657" i="10" s="1"/>
  <c r="B8658" i="10" s="1"/>
  <c r="B8659" i="10" s="1"/>
  <c r="B8660" i="10" s="1"/>
  <c r="B8661" i="10" s="1"/>
  <c r="B8662" i="10" s="1"/>
  <c r="B8663" i="10" s="1"/>
  <c r="B8664" i="10" s="1"/>
  <c r="B8665" i="10" s="1"/>
  <c r="B8666" i="10" s="1"/>
  <c r="B8667" i="10" s="1"/>
  <c r="B8668" i="10" s="1"/>
  <c r="B8669" i="10" s="1"/>
  <c r="B8670" i="10" s="1"/>
  <c r="B8671" i="10" s="1"/>
  <c r="B8672" i="10" s="1"/>
  <c r="B8673" i="10" s="1"/>
  <c r="B8674" i="10" s="1"/>
  <c r="B8675" i="10" s="1"/>
  <c r="B8676" i="10" s="1"/>
  <c r="B8677" i="10" s="1"/>
  <c r="B8678" i="10" s="1"/>
  <c r="B8679" i="10" s="1"/>
  <c r="B8680" i="10" s="1"/>
  <c r="B8681" i="10" s="1"/>
  <c r="B8682" i="10" s="1"/>
  <c r="B8683" i="10" s="1"/>
  <c r="B8684" i="10" s="1"/>
  <c r="B8685" i="10" s="1"/>
  <c r="B8686" i="10" s="1"/>
  <c r="B8687" i="10" s="1"/>
  <c r="B8688" i="10" s="1"/>
  <c r="B8689" i="10" s="1"/>
  <c r="B8690" i="10" s="1"/>
  <c r="B8691" i="10" s="1"/>
  <c r="B8692" i="10" s="1"/>
  <c r="B8693" i="10" s="1"/>
  <c r="B8694" i="10" s="1"/>
  <c r="B8695" i="10" s="1"/>
  <c r="B8696" i="10" s="1"/>
  <c r="B8697" i="10" s="1"/>
  <c r="B8698" i="10" s="1"/>
  <c r="B8699" i="10" s="1"/>
  <c r="B8700" i="10" s="1"/>
  <c r="B8701" i="10" s="1"/>
  <c r="B8702" i="10" s="1"/>
  <c r="B8703" i="10" s="1"/>
  <c r="B8704" i="10" s="1"/>
  <c r="B8705" i="10" s="1"/>
  <c r="B8706" i="10" s="1"/>
  <c r="B8707" i="10" s="1"/>
  <c r="B8708" i="10" s="1"/>
  <c r="B8709" i="10" s="1"/>
  <c r="B8710" i="10" s="1"/>
  <c r="B8711" i="10" s="1"/>
  <c r="B8712" i="10" s="1"/>
  <c r="B8713" i="10" s="1"/>
  <c r="B8714" i="10" s="1"/>
  <c r="B8715" i="10" s="1"/>
  <c r="B8716" i="10" s="1"/>
  <c r="B8717" i="10" s="1"/>
  <c r="B8718" i="10" s="1"/>
  <c r="B8719" i="10" s="1"/>
  <c r="B8720" i="10" s="1"/>
  <c r="B8721" i="10" s="1"/>
  <c r="B8722" i="10" s="1"/>
  <c r="B8723" i="10" s="1"/>
  <c r="B8724" i="10" s="1"/>
  <c r="B8725" i="10" s="1"/>
  <c r="B8726" i="10" s="1"/>
  <c r="B8727" i="10" s="1"/>
  <c r="B8728" i="10" s="1"/>
  <c r="B8729" i="10" s="1"/>
  <c r="B8730" i="10" s="1"/>
  <c r="B8731" i="10" s="1"/>
  <c r="B8732" i="10" s="1"/>
  <c r="B8733" i="10" s="1"/>
  <c r="B8734" i="10" s="1"/>
  <c r="B8735" i="10" s="1"/>
  <c r="B8736" i="10" s="1"/>
  <c r="B8737" i="10" s="1"/>
  <c r="B8738" i="10" s="1"/>
  <c r="B8739" i="10" s="1"/>
  <c r="B8740" i="10" s="1"/>
  <c r="B8741" i="10" s="1"/>
  <c r="B8742" i="10" s="1"/>
  <c r="B8743" i="10" s="1"/>
  <c r="B8744" i="10" s="1"/>
  <c r="B8745" i="10" s="1"/>
  <c r="B8746" i="10" s="1"/>
  <c r="B8747" i="10" s="1"/>
  <c r="B8748" i="10" s="1"/>
  <c r="B8749" i="10" s="1"/>
  <c r="B8750" i="10" s="1"/>
  <c r="B8751" i="10" s="1"/>
  <c r="B8752" i="10" s="1"/>
  <c r="B8753" i="10" s="1"/>
  <c r="B8754" i="10" s="1"/>
  <c r="B8755" i="10" s="1"/>
  <c r="B8756" i="10" s="1"/>
  <c r="B8757" i="10" s="1"/>
  <c r="B8758" i="10" s="1"/>
  <c r="B8759" i="10" s="1"/>
  <c r="B8760" i="10" s="1"/>
  <c r="B8761" i="10" s="1"/>
  <c r="B8762" i="10" s="1"/>
  <c r="B8763" i="10" s="1"/>
  <c r="B8764" i="10" s="1"/>
  <c r="B8765" i="10" s="1"/>
  <c r="B8766" i="10" s="1"/>
  <c r="B8767" i="10" s="1"/>
  <c r="B8768" i="10" s="1"/>
  <c r="B8769" i="10" s="1"/>
  <c r="B8770" i="10" s="1"/>
  <c r="B8771" i="10" s="1"/>
  <c r="B8772" i="10" s="1"/>
  <c r="B8773" i="10" s="1"/>
  <c r="B8774" i="10" s="1"/>
  <c r="B8775" i="10" s="1"/>
  <c r="B8776" i="10" s="1"/>
  <c r="B8777" i="10" s="1"/>
  <c r="B8778" i="10" s="1"/>
  <c r="B8779" i="10" s="1"/>
  <c r="B8780" i="10" s="1"/>
  <c r="B8781" i="10" s="1"/>
  <c r="B8782" i="10" s="1"/>
  <c r="B8783" i="10" s="1"/>
  <c r="B8784" i="10" s="1"/>
  <c r="B8785" i="10" s="1"/>
  <c r="B8786" i="10" s="1"/>
  <c r="B8787" i="10" s="1"/>
  <c r="B8788" i="10" s="1"/>
  <c r="B8789" i="10" s="1"/>
  <c r="B8790" i="10" s="1"/>
  <c r="B8791" i="10" s="1"/>
  <c r="B8792" i="10" s="1"/>
  <c r="B8793" i="10" s="1"/>
  <c r="B8794" i="10" s="1"/>
  <c r="B8795" i="10" s="1"/>
  <c r="B8796" i="10" s="1"/>
  <c r="B8797" i="10" s="1"/>
  <c r="B8798" i="10" s="1"/>
  <c r="B8799" i="10" s="1"/>
  <c r="B8800" i="10" s="1"/>
  <c r="B8801" i="10" s="1"/>
  <c r="B8802" i="10" s="1"/>
  <c r="B8803" i="10" s="1"/>
  <c r="B8804" i="10" s="1"/>
  <c r="B8805" i="10" s="1"/>
  <c r="B8806" i="10" s="1"/>
  <c r="B8807" i="10" s="1"/>
  <c r="B8808" i="10" s="1"/>
  <c r="B8809" i="10" s="1"/>
  <c r="B8810" i="10" s="1"/>
  <c r="B8811" i="10" s="1"/>
  <c r="B8812" i="10" s="1"/>
  <c r="B8813" i="10" s="1"/>
  <c r="B8814" i="10" s="1"/>
  <c r="B8815" i="10" s="1"/>
  <c r="B8816" i="10" s="1"/>
  <c r="B8817" i="10" s="1"/>
  <c r="B8818" i="10" s="1"/>
  <c r="B8819" i="10" s="1"/>
  <c r="B8820" i="10" s="1"/>
  <c r="B8821" i="10" s="1"/>
  <c r="B8822" i="10" s="1"/>
  <c r="B8823" i="10" s="1"/>
  <c r="B8824" i="10" s="1"/>
  <c r="B8825" i="10" s="1"/>
  <c r="B8826" i="10" s="1"/>
  <c r="B8827" i="10" s="1"/>
  <c r="B8828" i="10" s="1"/>
  <c r="B8829" i="10" s="1"/>
  <c r="B8830" i="10" s="1"/>
  <c r="B8831" i="10" s="1"/>
  <c r="B8832" i="10" s="1"/>
  <c r="B8833" i="10" s="1"/>
  <c r="B8834" i="10" s="1"/>
  <c r="B8835" i="10" s="1"/>
  <c r="B8836" i="10" s="1"/>
  <c r="B8837" i="10" s="1"/>
  <c r="B8838" i="10" s="1"/>
  <c r="B8839" i="10" s="1"/>
  <c r="B8840" i="10" s="1"/>
  <c r="B8841" i="10" s="1"/>
  <c r="B8842" i="10" s="1"/>
  <c r="B8843" i="10" s="1"/>
  <c r="B8844" i="10" s="1"/>
  <c r="B8845" i="10" s="1"/>
  <c r="B8846" i="10" s="1"/>
  <c r="B8847" i="10" s="1"/>
  <c r="B8848" i="10" s="1"/>
  <c r="B8849" i="10" s="1"/>
  <c r="B8850" i="10" s="1"/>
  <c r="B8851" i="10" s="1"/>
  <c r="B8852" i="10" s="1"/>
  <c r="B8853" i="10" s="1"/>
  <c r="B8854" i="10" s="1"/>
  <c r="B8855" i="10" s="1"/>
  <c r="B8856" i="10" s="1"/>
  <c r="B8857" i="10" s="1"/>
  <c r="B8858" i="10" s="1"/>
  <c r="B8859" i="10" s="1"/>
  <c r="B8860" i="10" s="1"/>
  <c r="B8861" i="10" s="1"/>
  <c r="B8862" i="10" s="1"/>
  <c r="B8863" i="10" s="1"/>
  <c r="B8864" i="10" s="1"/>
  <c r="B8865" i="10" s="1"/>
  <c r="B8866" i="10" s="1"/>
  <c r="B8867" i="10" s="1"/>
  <c r="B8868" i="10" s="1"/>
  <c r="B8869" i="10" s="1"/>
  <c r="B8870" i="10" s="1"/>
  <c r="B8871" i="10" s="1"/>
  <c r="B8872" i="10" s="1"/>
  <c r="B8873" i="10" s="1"/>
  <c r="B8874" i="10" s="1"/>
  <c r="B8875" i="10" s="1"/>
  <c r="B8876" i="10" s="1"/>
  <c r="B8877" i="10" s="1"/>
  <c r="B8878" i="10" s="1"/>
  <c r="B8879" i="10" s="1"/>
  <c r="B8880" i="10" s="1"/>
  <c r="B8881" i="10" s="1"/>
  <c r="B8882" i="10" s="1"/>
  <c r="B8883" i="10" s="1"/>
  <c r="B8884" i="10" s="1"/>
  <c r="B8885" i="10" s="1"/>
  <c r="B8886" i="10" s="1"/>
  <c r="B8887" i="10" s="1"/>
  <c r="B8888" i="10" s="1"/>
  <c r="B8889" i="10" s="1"/>
  <c r="B8890" i="10" s="1"/>
  <c r="B8891" i="10" s="1"/>
  <c r="B8892" i="10" s="1"/>
  <c r="B8893" i="10" s="1"/>
  <c r="B8894" i="10" s="1"/>
  <c r="B8895" i="10" s="1"/>
  <c r="B8896" i="10" s="1"/>
  <c r="B8897" i="10" s="1"/>
  <c r="B8898" i="10" s="1"/>
  <c r="B8899" i="10" s="1"/>
  <c r="B8900" i="10" s="1"/>
  <c r="B8901" i="10" s="1"/>
  <c r="B8902" i="10" s="1"/>
  <c r="B8903" i="10" s="1"/>
  <c r="B8904" i="10" s="1"/>
  <c r="B8905" i="10" s="1"/>
  <c r="B8906" i="10" s="1"/>
  <c r="B8907" i="10" s="1"/>
  <c r="B8908" i="10" s="1"/>
  <c r="B8909" i="10" s="1"/>
  <c r="B8910" i="10" s="1"/>
  <c r="B8911" i="10" s="1"/>
  <c r="B8912" i="10" s="1"/>
  <c r="B8913" i="10" s="1"/>
  <c r="B8914" i="10" s="1"/>
  <c r="B8915" i="10" s="1"/>
  <c r="B8916" i="10" s="1"/>
  <c r="B8917" i="10" s="1"/>
  <c r="B8918" i="10" s="1"/>
  <c r="B8919" i="10" s="1"/>
  <c r="B8920" i="10" s="1"/>
  <c r="B8921" i="10" s="1"/>
  <c r="B8922" i="10" s="1"/>
  <c r="B8923" i="10" s="1"/>
  <c r="B8924" i="10" s="1"/>
  <c r="B8925" i="10" s="1"/>
  <c r="B8926" i="10" s="1"/>
  <c r="B8927" i="10" s="1"/>
  <c r="B8928" i="10" s="1"/>
  <c r="B8929" i="10" s="1"/>
  <c r="B8930" i="10" s="1"/>
  <c r="B8931" i="10" s="1"/>
  <c r="B8932" i="10" s="1"/>
  <c r="B8933" i="10" s="1"/>
  <c r="B8934" i="10" s="1"/>
  <c r="B8935" i="10" s="1"/>
  <c r="B8936" i="10" s="1"/>
  <c r="B8937" i="10" s="1"/>
  <c r="B8938" i="10" s="1"/>
  <c r="B8939" i="10" s="1"/>
  <c r="B8940" i="10" s="1"/>
  <c r="B8941" i="10" s="1"/>
  <c r="B8942" i="10" s="1"/>
  <c r="B8943" i="10" s="1"/>
  <c r="B8944" i="10" s="1"/>
  <c r="B8945" i="10" s="1"/>
  <c r="B8946" i="10" s="1"/>
  <c r="B8947" i="10" s="1"/>
  <c r="B8948" i="10" s="1"/>
  <c r="B8949" i="10" s="1"/>
  <c r="B8950" i="10" s="1"/>
  <c r="B8951" i="10" s="1"/>
  <c r="B8952" i="10" s="1"/>
  <c r="B8953" i="10" s="1"/>
  <c r="B8954" i="10" s="1"/>
  <c r="B8955" i="10" s="1"/>
  <c r="B8956" i="10" s="1"/>
  <c r="B8957" i="10" s="1"/>
  <c r="B8958" i="10" s="1"/>
  <c r="B8959" i="10" s="1"/>
  <c r="B8960" i="10" s="1"/>
  <c r="B8961" i="10" s="1"/>
  <c r="B8962" i="10" s="1"/>
  <c r="B8963" i="10" s="1"/>
  <c r="B8964" i="10" s="1"/>
  <c r="B8965" i="10" s="1"/>
  <c r="B8966" i="10" s="1"/>
  <c r="B8967" i="10" s="1"/>
  <c r="B8968" i="10" s="1"/>
  <c r="B8969" i="10" s="1"/>
  <c r="B8970" i="10" s="1"/>
  <c r="B8971" i="10" s="1"/>
  <c r="B8972" i="10" s="1"/>
  <c r="B8973" i="10" s="1"/>
  <c r="B8974" i="10" s="1"/>
  <c r="B8975" i="10" s="1"/>
  <c r="B8976" i="10" s="1"/>
  <c r="B8977" i="10" s="1"/>
  <c r="B8978" i="10" s="1"/>
  <c r="B8979" i="10" s="1"/>
  <c r="B8980" i="10" s="1"/>
  <c r="B8981" i="10" s="1"/>
  <c r="B8982" i="10" s="1"/>
  <c r="B8983" i="10" s="1"/>
  <c r="B8984" i="10" s="1"/>
  <c r="B8985" i="10" s="1"/>
  <c r="B8986" i="10" s="1"/>
  <c r="B8987" i="10" s="1"/>
  <c r="B8988" i="10" s="1"/>
  <c r="B8989" i="10" s="1"/>
  <c r="B8990" i="10" s="1"/>
  <c r="B8991" i="10" s="1"/>
  <c r="B8992" i="10" s="1"/>
  <c r="B8993" i="10" s="1"/>
  <c r="B8994" i="10" s="1"/>
  <c r="B8995" i="10" s="1"/>
  <c r="B8996" i="10" s="1"/>
  <c r="B8997" i="10" s="1"/>
  <c r="B8998" i="10" s="1"/>
  <c r="B8999" i="10" s="1"/>
  <c r="B9000" i="10" s="1"/>
  <c r="B9001" i="10" s="1"/>
  <c r="B9002" i="10" s="1"/>
  <c r="B9003" i="10" s="1"/>
  <c r="B9004" i="10" s="1"/>
  <c r="B9005" i="10" s="1"/>
  <c r="B9006" i="10" s="1"/>
  <c r="B9007" i="10" s="1"/>
  <c r="B9008" i="10" s="1"/>
  <c r="B9009" i="10" s="1"/>
  <c r="B9010" i="10" s="1"/>
  <c r="B9011" i="10" s="1"/>
  <c r="B9012" i="10" s="1"/>
  <c r="B9013" i="10" s="1"/>
  <c r="B9014" i="10" s="1"/>
  <c r="B9015" i="10" s="1"/>
  <c r="B9016" i="10" s="1"/>
  <c r="B9017" i="10" s="1"/>
  <c r="B9018" i="10" s="1"/>
  <c r="B9019" i="10" s="1"/>
  <c r="B9020" i="10" s="1"/>
  <c r="B9021" i="10" s="1"/>
  <c r="B9022" i="10" s="1"/>
  <c r="B9023" i="10" s="1"/>
  <c r="B9024" i="10" s="1"/>
  <c r="B9025" i="10" s="1"/>
  <c r="B9026" i="10" s="1"/>
  <c r="B9027" i="10" s="1"/>
  <c r="B9028" i="10" s="1"/>
  <c r="B9029" i="10" s="1"/>
  <c r="B9030" i="10" s="1"/>
  <c r="B9031" i="10" s="1"/>
  <c r="B9032" i="10" s="1"/>
  <c r="B9033" i="10" s="1"/>
  <c r="B9034" i="10" s="1"/>
  <c r="B9035" i="10" s="1"/>
  <c r="B9036" i="10" s="1"/>
  <c r="B9037" i="10" s="1"/>
  <c r="B9038" i="10" s="1"/>
  <c r="B9039" i="10" s="1"/>
  <c r="B9040" i="10" s="1"/>
  <c r="B9041" i="10" s="1"/>
  <c r="B9042" i="10" s="1"/>
  <c r="B9043" i="10" s="1"/>
  <c r="B9044" i="10" s="1"/>
  <c r="B9045" i="10" s="1"/>
  <c r="B9046" i="10" s="1"/>
  <c r="B9047" i="10" s="1"/>
  <c r="B9048" i="10" s="1"/>
  <c r="B9049" i="10" s="1"/>
  <c r="B9050" i="10" s="1"/>
  <c r="B9051" i="10" s="1"/>
  <c r="B9052" i="10" s="1"/>
  <c r="B9053" i="10" s="1"/>
  <c r="B9054" i="10" s="1"/>
  <c r="B9055" i="10" s="1"/>
  <c r="B9056" i="10" s="1"/>
  <c r="B9057" i="10" s="1"/>
  <c r="B9058" i="10" s="1"/>
  <c r="B9059" i="10" s="1"/>
  <c r="B9060" i="10" s="1"/>
  <c r="B9061" i="10" s="1"/>
  <c r="B9062" i="10" s="1"/>
  <c r="B9063" i="10" s="1"/>
  <c r="B9064" i="10" s="1"/>
  <c r="B9065" i="10" s="1"/>
  <c r="B9066" i="10" s="1"/>
  <c r="B9067" i="10" s="1"/>
  <c r="B9068" i="10" s="1"/>
  <c r="B9069" i="10" s="1"/>
  <c r="B9070" i="10" s="1"/>
  <c r="B9071" i="10" s="1"/>
  <c r="B9072" i="10" s="1"/>
  <c r="B9073" i="10" s="1"/>
  <c r="B9074" i="10" s="1"/>
  <c r="B9075" i="10" s="1"/>
  <c r="B9076" i="10" s="1"/>
  <c r="B9077" i="10" s="1"/>
  <c r="B9078" i="10" s="1"/>
  <c r="B9079" i="10" s="1"/>
  <c r="B9080" i="10" s="1"/>
  <c r="B9081" i="10" s="1"/>
  <c r="B9082" i="10" s="1"/>
  <c r="B9083" i="10" s="1"/>
  <c r="B9084" i="10" s="1"/>
  <c r="B9085" i="10" s="1"/>
  <c r="B9086" i="10" s="1"/>
  <c r="B9087" i="10" s="1"/>
  <c r="B9088" i="10" s="1"/>
  <c r="B9089" i="10" s="1"/>
  <c r="B9090" i="10" s="1"/>
  <c r="B9091" i="10" s="1"/>
  <c r="B9092" i="10" s="1"/>
  <c r="B9093" i="10" s="1"/>
  <c r="B9094" i="10" s="1"/>
  <c r="B9095" i="10" s="1"/>
  <c r="B9096" i="10" s="1"/>
  <c r="B9097" i="10" s="1"/>
  <c r="B9098" i="10" s="1"/>
  <c r="B9099" i="10" s="1"/>
  <c r="B9100" i="10" s="1"/>
  <c r="B9101" i="10" s="1"/>
  <c r="B9102" i="10" s="1"/>
  <c r="B9103" i="10" s="1"/>
  <c r="B9104" i="10" s="1"/>
  <c r="B9105" i="10" s="1"/>
  <c r="B9106" i="10" s="1"/>
  <c r="B9107" i="10" s="1"/>
  <c r="B9108" i="10" s="1"/>
  <c r="B9109" i="10" s="1"/>
  <c r="B9110" i="10" s="1"/>
  <c r="B9111" i="10" s="1"/>
  <c r="B9112" i="10" s="1"/>
  <c r="B9113" i="10" s="1"/>
  <c r="B9114" i="10" s="1"/>
  <c r="B9115" i="10" s="1"/>
  <c r="B9116" i="10" s="1"/>
  <c r="B9117" i="10" s="1"/>
  <c r="B9118" i="10" s="1"/>
  <c r="B9119" i="10" s="1"/>
  <c r="B9120" i="10" s="1"/>
  <c r="B9121" i="10" s="1"/>
  <c r="B9122" i="10" s="1"/>
  <c r="B9123" i="10" s="1"/>
  <c r="B9124" i="10" s="1"/>
  <c r="B9125" i="10" s="1"/>
  <c r="B9126" i="10" s="1"/>
  <c r="B9127" i="10" s="1"/>
  <c r="B9128" i="10" s="1"/>
  <c r="B9129" i="10" s="1"/>
  <c r="B9130" i="10" s="1"/>
  <c r="B9131" i="10" s="1"/>
  <c r="B9132" i="10" s="1"/>
  <c r="B9133" i="10" s="1"/>
  <c r="B9134" i="10" s="1"/>
  <c r="B9135" i="10" s="1"/>
  <c r="B9136" i="10" s="1"/>
  <c r="B9137" i="10" s="1"/>
  <c r="B9138" i="10" s="1"/>
  <c r="B9139" i="10" s="1"/>
  <c r="B9140" i="10" s="1"/>
  <c r="B9141" i="10" s="1"/>
  <c r="B9142" i="10" s="1"/>
  <c r="B9143" i="10" s="1"/>
  <c r="B9144" i="10" s="1"/>
  <c r="B9145" i="10" s="1"/>
  <c r="B9146" i="10" s="1"/>
  <c r="B9147" i="10" s="1"/>
  <c r="B9148" i="10" s="1"/>
  <c r="B9149" i="10" s="1"/>
  <c r="B9150" i="10" s="1"/>
  <c r="B9151" i="10" s="1"/>
  <c r="B9152" i="10" s="1"/>
  <c r="B9153" i="10" s="1"/>
  <c r="B9154" i="10" s="1"/>
  <c r="B9155" i="10" s="1"/>
  <c r="B9156" i="10" s="1"/>
  <c r="B9157" i="10" s="1"/>
  <c r="B9158" i="10" s="1"/>
  <c r="B9159" i="10" s="1"/>
  <c r="B9160" i="10" s="1"/>
  <c r="B9161" i="10" s="1"/>
  <c r="B9162" i="10" s="1"/>
  <c r="B9163" i="10" s="1"/>
  <c r="B9164" i="10" s="1"/>
  <c r="B9165" i="10" s="1"/>
  <c r="B9166" i="10" s="1"/>
  <c r="B9167" i="10" s="1"/>
  <c r="B9168" i="10" s="1"/>
  <c r="B9169" i="10" s="1"/>
  <c r="B9170" i="10" s="1"/>
  <c r="B9171" i="10" s="1"/>
  <c r="B9172" i="10" s="1"/>
  <c r="B9173" i="10" s="1"/>
  <c r="B9174" i="10" s="1"/>
  <c r="B9175" i="10" s="1"/>
  <c r="B9176" i="10" s="1"/>
  <c r="B9177" i="10" s="1"/>
  <c r="B9178" i="10" s="1"/>
  <c r="B9179" i="10" s="1"/>
  <c r="B9180" i="10" s="1"/>
  <c r="B9181" i="10" s="1"/>
  <c r="B9182" i="10" s="1"/>
  <c r="B9183" i="10" s="1"/>
  <c r="B9184" i="10" s="1"/>
  <c r="B9185" i="10" s="1"/>
  <c r="B9186" i="10" s="1"/>
  <c r="B9187" i="10" s="1"/>
  <c r="B9188" i="10" s="1"/>
  <c r="B9189" i="10" s="1"/>
  <c r="B9190" i="10" s="1"/>
  <c r="B9191" i="10" s="1"/>
  <c r="B9192" i="10" s="1"/>
  <c r="B9193" i="10" s="1"/>
  <c r="B9194" i="10" s="1"/>
  <c r="B9195" i="10" s="1"/>
  <c r="B9196" i="10" s="1"/>
  <c r="B9197" i="10" s="1"/>
  <c r="B9198" i="10" s="1"/>
  <c r="B9199" i="10" s="1"/>
  <c r="B9200" i="10" s="1"/>
  <c r="B9201" i="10" s="1"/>
  <c r="B9202" i="10" s="1"/>
  <c r="B9203" i="10" s="1"/>
  <c r="B9204" i="10" s="1"/>
  <c r="B9205" i="10" s="1"/>
  <c r="B9206" i="10" s="1"/>
  <c r="B9207" i="10" s="1"/>
  <c r="B9208" i="10" s="1"/>
  <c r="B9209" i="10" s="1"/>
  <c r="B9210" i="10" s="1"/>
  <c r="B9211" i="10" s="1"/>
  <c r="B9212" i="10" s="1"/>
  <c r="B9213" i="10" s="1"/>
  <c r="B9214" i="10" s="1"/>
  <c r="B9215" i="10" s="1"/>
  <c r="B9216" i="10" s="1"/>
  <c r="B9217" i="10" s="1"/>
  <c r="B9218" i="10" s="1"/>
  <c r="B9219" i="10" s="1"/>
  <c r="B9220" i="10" s="1"/>
  <c r="B9221" i="10" s="1"/>
  <c r="B9222" i="10" s="1"/>
  <c r="B9223" i="10" s="1"/>
  <c r="B9224" i="10" s="1"/>
  <c r="B9225" i="10" s="1"/>
  <c r="B9226" i="10" s="1"/>
  <c r="B9227" i="10" s="1"/>
  <c r="B9228" i="10" s="1"/>
  <c r="B9229" i="10" s="1"/>
  <c r="B9230" i="10" s="1"/>
  <c r="B9231" i="10" s="1"/>
  <c r="B9232" i="10" s="1"/>
  <c r="B9233" i="10" s="1"/>
  <c r="B9234" i="10" s="1"/>
  <c r="B9235" i="10" s="1"/>
  <c r="B9236" i="10" s="1"/>
  <c r="B9237" i="10" s="1"/>
  <c r="B9238" i="10" s="1"/>
  <c r="B9239" i="10" s="1"/>
  <c r="B9240" i="10" s="1"/>
  <c r="B9241" i="10" s="1"/>
  <c r="B9242" i="10" s="1"/>
  <c r="B9243" i="10" s="1"/>
  <c r="B9244" i="10" s="1"/>
  <c r="B9245" i="10" s="1"/>
  <c r="B9246" i="10" s="1"/>
  <c r="B9247" i="10" s="1"/>
  <c r="B9248" i="10" s="1"/>
  <c r="B9249" i="10" s="1"/>
  <c r="B9250" i="10" s="1"/>
  <c r="B9251" i="10" s="1"/>
  <c r="B9252" i="10" s="1"/>
  <c r="B9253" i="10" s="1"/>
  <c r="B9254" i="10" s="1"/>
  <c r="B9255" i="10" s="1"/>
  <c r="B9256" i="10" s="1"/>
  <c r="B9257" i="10" s="1"/>
  <c r="B9258" i="10" s="1"/>
  <c r="B9259" i="10" s="1"/>
  <c r="B9260" i="10" s="1"/>
  <c r="B9261" i="10" s="1"/>
  <c r="B9262" i="10" s="1"/>
  <c r="B9263" i="10" s="1"/>
  <c r="B9264" i="10" s="1"/>
  <c r="B9265" i="10" s="1"/>
  <c r="B9266" i="10" s="1"/>
  <c r="B9267" i="10" s="1"/>
  <c r="B9268" i="10" s="1"/>
  <c r="B9269" i="10" s="1"/>
  <c r="B9270" i="10" s="1"/>
  <c r="B9271" i="10" s="1"/>
  <c r="B9272" i="10" s="1"/>
  <c r="B9273" i="10" s="1"/>
  <c r="B9274" i="10" s="1"/>
  <c r="B9275" i="10" s="1"/>
  <c r="B9276" i="10" s="1"/>
  <c r="B9277" i="10" s="1"/>
  <c r="B9278" i="10" s="1"/>
  <c r="B9279" i="10" s="1"/>
  <c r="B9280" i="10" s="1"/>
  <c r="B9281" i="10" s="1"/>
  <c r="B9282" i="10" s="1"/>
  <c r="B9283" i="10" s="1"/>
  <c r="B9284" i="10" s="1"/>
  <c r="B9285" i="10" s="1"/>
  <c r="B9286" i="10" s="1"/>
  <c r="B9287" i="10" s="1"/>
  <c r="B9288" i="10" s="1"/>
  <c r="B9289" i="10" s="1"/>
  <c r="B9290" i="10" s="1"/>
  <c r="B9291" i="10" s="1"/>
  <c r="B9292" i="10" s="1"/>
  <c r="B9293" i="10" s="1"/>
  <c r="B9294" i="10" s="1"/>
  <c r="B9295" i="10" s="1"/>
  <c r="B9296" i="10" s="1"/>
  <c r="B9297" i="10" s="1"/>
  <c r="B9298" i="10" s="1"/>
  <c r="B9299" i="10" s="1"/>
  <c r="B9300" i="10" s="1"/>
  <c r="B9301" i="10" s="1"/>
  <c r="B9302" i="10" s="1"/>
  <c r="B9303" i="10" s="1"/>
  <c r="B9304" i="10" s="1"/>
  <c r="B9305" i="10" s="1"/>
  <c r="B9306" i="10" s="1"/>
  <c r="B9307" i="10" s="1"/>
  <c r="B9308" i="10" s="1"/>
  <c r="B9309" i="10" s="1"/>
  <c r="B9310" i="10" s="1"/>
  <c r="B9311" i="10" s="1"/>
  <c r="B9312" i="10" s="1"/>
  <c r="B9313" i="10" s="1"/>
  <c r="B9314" i="10" s="1"/>
  <c r="B9315" i="10" s="1"/>
  <c r="B9316" i="10" s="1"/>
  <c r="B9317" i="10" s="1"/>
  <c r="B9318" i="10" s="1"/>
  <c r="B9319" i="10" s="1"/>
  <c r="B9320" i="10" s="1"/>
  <c r="B9321" i="10" s="1"/>
  <c r="B9322" i="10" s="1"/>
  <c r="B9323" i="10" s="1"/>
  <c r="B9324" i="10" s="1"/>
  <c r="B9325" i="10" s="1"/>
  <c r="B9326" i="10" s="1"/>
  <c r="B9327" i="10" s="1"/>
  <c r="B9328" i="10" s="1"/>
  <c r="B9329" i="10" s="1"/>
  <c r="B9330" i="10" s="1"/>
  <c r="B9331" i="10" s="1"/>
  <c r="B9332" i="10" s="1"/>
  <c r="B9333" i="10" s="1"/>
  <c r="B9334" i="10" s="1"/>
  <c r="B9335" i="10" s="1"/>
  <c r="B9336" i="10" s="1"/>
  <c r="B9337" i="10" s="1"/>
  <c r="B9338" i="10" s="1"/>
  <c r="B9339" i="10" s="1"/>
  <c r="B9340" i="10" s="1"/>
  <c r="B9341" i="10" s="1"/>
  <c r="B9342" i="10" s="1"/>
  <c r="B9343" i="10" s="1"/>
  <c r="B9344" i="10" s="1"/>
  <c r="B9345" i="10" s="1"/>
  <c r="B9346" i="10" s="1"/>
  <c r="B9347" i="10" s="1"/>
  <c r="B9348" i="10" s="1"/>
  <c r="B9349" i="10" s="1"/>
  <c r="B9350" i="10" s="1"/>
  <c r="B9351" i="10" s="1"/>
  <c r="B9352" i="10" s="1"/>
  <c r="B9353" i="10" s="1"/>
  <c r="B9354" i="10" s="1"/>
  <c r="B9355" i="10" s="1"/>
  <c r="B9356" i="10" s="1"/>
  <c r="B9357" i="10" s="1"/>
  <c r="B9358" i="10" s="1"/>
  <c r="B9359" i="10" s="1"/>
  <c r="B9360" i="10" s="1"/>
  <c r="B9361" i="10" s="1"/>
  <c r="B9362" i="10" s="1"/>
  <c r="B9363" i="10" s="1"/>
  <c r="B9364" i="10" s="1"/>
  <c r="B9365" i="10" s="1"/>
  <c r="B9366" i="10" s="1"/>
  <c r="B9367" i="10" s="1"/>
  <c r="B9368" i="10" s="1"/>
  <c r="B9369" i="10" s="1"/>
  <c r="B9370" i="10" s="1"/>
  <c r="B9371" i="10" s="1"/>
  <c r="B9372" i="10" s="1"/>
  <c r="B9373" i="10" s="1"/>
  <c r="B9374" i="10" s="1"/>
  <c r="B9375" i="10" s="1"/>
  <c r="B9376" i="10" s="1"/>
  <c r="B9377" i="10" s="1"/>
  <c r="B9378" i="10" s="1"/>
  <c r="B9379" i="10" s="1"/>
  <c r="B9380" i="10" s="1"/>
  <c r="B9381" i="10" s="1"/>
  <c r="B9382" i="10" s="1"/>
  <c r="B9383" i="10" s="1"/>
  <c r="B9384" i="10" s="1"/>
  <c r="B9385" i="10" s="1"/>
  <c r="B9386" i="10" s="1"/>
  <c r="B9387" i="10" s="1"/>
  <c r="B9388" i="10" s="1"/>
  <c r="B9389" i="10" s="1"/>
  <c r="B9390" i="10" s="1"/>
  <c r="B9391" i="10" s="1"/>
  <c r="B9392" i="10" s="1"/>
  <c r="B9393" i="10" s="1"/>
  <c r="B9394" i="10" s="1"/>
  <c r="B9395" i="10" s="1"/>
  <c r="B9396" i="10" s="1"/>
  <c r="B9397" i="10" s="1"/>
  <c r="B9398" i="10" s="1"/>
  <c r="B9399" i="10" s="1"/>
  <c r="B9400" i="10" s="1"/>
  <c r="B9401" i="10" s="1"/>
  <c r="B9402" i="10" s="1"/>
  <c r="B9403" i="10" s="1"/>
  <c r="B9404" i="10" s="1"/>
  <c r="B9405" i="10" s="1"/>
  <c r="B9406" i="10" s="1"/>
  <c r="B9407" i="10" s="1"/>
  <c r="B9408" i="10" s="1"/>
  <c r="B9409" i="10" s="1"/>
  <c r="B9410" i="10" s="1"/>
  <c r="B9411" i="10" s="1"/>
  <c r="B9412" i="10" s="1"/>
  <c r="B9413" i="10" s="1"/>
  <c r="B9414" i="10" s="1"/>
  <c r="B9415" i="10" s="1"/>
  <c r="B9416" i="10" s="1"/>
  <c r="B9417" i="10" s="1"/>
  <c r="B9418" i="10" s="1"/>
  <c r="B9419" i="10" s="1"/>
  <c r="B9420" i="10" s="1"/>
  <c r="B9421" i="10" s="1"/>
  <c r="B9422" i="10" s="1"/>
  <c r="B9423" i="10" s="1"/>
  <c r="B9424" i="10" s="1"/>
  <c r="B9425" i="10" s="1"/>
  <c r="B9426" i="10" s="1"/>
  <c r="B9427" i="10" s="1"/>
  <c r="B9428" i="10" s="1"/>
  <c r="B9429" i="10" s="1"/>
  <c r="B9430" i="10" s="1"/>
  <c r="B9431" i="10" s="1"/>
  <c r="B9432" i="10" s="1"/>
  <c r="B9433" i="10" s="1"/>
  <c r="B9434" i="10" s="1"/>
  <c r="B9435" i="10" s="1"/>
  <c r="B9436" i="10" s="1"/>
  <c r="B9437" i="10" s="1"/>
  <c r="B9438" i="10" s="1"/>
  <c r="B9439" i="10" s="1"/>
  <c r="B9440" i="10" s="1"/>
  <c r="B9441" i="10" s="1"/>
  <c r="B9442" i="10" s="1"/>
  <c r="B9443" i="10" s="1"/>
  <c r="B9444" i="10" s="1"/>
  <c r="B9445" i="10" s="1"/>
  <c r="B9446" i="10" s="1"/>
  <c r="B9447" i="10" s="1"/>
  <c r="B9448" i="10" s="1"/>
  <c r="B9449" i="10" s="1"/>
  <c r="B9450" i="10" s="1"/>
  <c r="B9451" i="10" s="1"/>
  <c r="B9452" i="10" s="1"/>
  <c r="B9453" i="10" s="1"/>
  <c r="B9454" i="10" s="1"/>
  <c r="B9455" i="10" s="1"/>
  <c r="B9456" i="10" s="1"/>
  <c r="B9457" i="10" s="1"/>
  <c r="B9458" i="10" s="1"/>
  <c r="B9459" i="10" s="1"/>
  <c r="B9460" i="10" s="1"/>
  <c r="B9461" i="10" s="1"/>
  <c r="B9462" i="10" s="1"/>
  <c r="B9463" i="10" s="1"/>
  <c r="B9464" i="10" s="1"/>
  <c r="B9465" i="10" s="1"/>
  <c r="B9466" i="10" s="1"/>
  <c r="B9467" i="10" s="1"/>
  <c r="B9468" i="10" s="1"/>
  <c r="B9469" i="10" s="1"/>
  <c r="B9470" i="10" s="1"/>
  <c r="B9471" i="10" s="1"/>
  <c r="B9472" i="10" s="1"/>
  <c r="B9473" i="10" s="1"/>
  <c r="B9474" i="10" s="1"/>
  <c r="B9475" i="10" s="1"/>
  <c r="B9476" i="10" s="1"/>
  <c r="B9477" i="10" s="1"/>
  <c r="B9478" i="10" s="1"/>
  <c r="B9479" i="10" s="1"/>
  <c r="B9480" i="10" s="1"/>
  <c r="B9481" i="10" s="1"/>
  <c r="B9482" i="10" s="1"/>
  <c r="B9483" i="10" s="1"/>
  <c r="B9484" i="10" s="1"/>
  <c r="B9485" i="10" s="1"/>
  <c r="B9486" i="10" s="1"/>
  <c r="B9487" i="10" s="1"/>
  <c r="B9488" i="10" s="1"/>
  <c r="B9489" i="10" s="1"/>
  <c r="B9490" i="10" s="1"/>
  <c r="B9491" i="10" s="1"/>
  <c r="B9492" i="10" s="1"/>
  <c r="B9493" i="10" s="1"/>
  <c r="B9494" i="10" s="1"/>
  <c r="B9495" i="10" s="1"/>
  <c r="B9496" i="10" s="1"/>
  <c r="B9497" i="10" s="1"/>
  <c r="B9498" i="10" s="1"/>
  <c r="B9499" i="10" s="1"/>
  <c r="B9500" i="10" s="1"/>
  <c r="B9501" i="10" s="1"/>
  <c r="B9502" i="10" s="1"/>
  <c r="B9503" i="10" s="1"/>
  <c r="B9504" i="10" s="1"/>
  <c r="B9505" i="10" s="1"/>
  <c r="B9506" i="10" s="1"/>
  <c r="B9507" i="10" s="1"/>
  <c r="B9508" i="10" s="1"/>
  <c r="B9509" i="10" s="1"/>
  <c r="B9510" i="10" s="1"/>
  <c r="B9511" i="10" s="1"/>
  <c r="B9512" i="10" s="1"/>
  <c r="B9513" i="10" s="1"/>
  <c r="B9514" i="10" s="1"/>
  <c r="B9515" i="10" s="1"/>
  <c r="B9516" i="10" s="1"/>
  <c r="B9517" i="10" s="1"/>
  <c r="B9518" i="10" s="1"/>
  <c r="B9519" i="10" s="1"/>
  <c r="B9520" i="10" s="1"/>
  <c r="B9521" i="10" s="1"/>
  <c r="B9522" i="10" s="1"/>
  <c r="B9523" i="10" s="1"/>
  <c r="B9524" i="10" s="1"/>
  <c r="B9525" i="10" s="1"/>
  <c r="B9526" i="10" s="1"/>
  <c r="B9527" i="10" s="1"/>
  <c r="B9528" i="10" s="1"/>
  <c r="B9529" i="10" s="1"/>
  <c r="B9530" i="10" s="1"/>
  <c r="B9531" i="10" s="1"/>
  <c r="B9532" i="10" s="1"/>
  <c r="B9533" i="10" s="1"/>
  <c r="B9534" i="10" s="1"/>
  <c r="B9535" i="10" s="1"/>
  <c r="B9536" i="10" s="1"/>
  <c r="B9537" i="10" s="1"/>
  <c r="B9538" i="10" s="1"/>
  <c r="B9539" i="10" s="1"/>
  <c r="B9540" i="10" s="1"/>
  <c r="B9541" i="10" s="1"/>
  <c r="B9542" i="10" s="1"/>
  <c r="B9543" i="10" s="1"/>
  <c r="B9544" i="10" s="1"/>
  <c r="B9545" i="10" s="1"/>
  <c r="B9546" i="10" s="1"/>
  <c r="B9547" i="10" s="1"/>
  <c r="B9548" i="10" s="1"/>
  <c r="B9549" i="10" s="1"/>
  <c r="B9550" i="10" s="1"/>
  <c r="B9551" i="10" s="1"/>
  <c r="B9552" i="10" s="1"/>
  <c r="B9553" i="10" s="1"/>
  <c r="B9554" i="10" s="1"/>
  <c r="B9555" i="10" s="1"/>
  <c r="B9556" i="10" s="1"/>
  <c r="B9557" i="10" s="1"/>
  <c r="B9558" i="10" s="1"/>
  <c r="B9559" i="10" s="1"/>
  <c r="B9560" i="10" s="1"/>
  <c r="B9561" i="10" s="1"/>
  <c r="B9562" i="10" s="1"/>
  <c r="B9563" i="10" s="1"/>
  <c r="B9564" i="10" s="1"/>
  <c r="B9565" i="10" s="1"/>
  <c r="B9566" i="10" s="1"/>
  <c r="B9567" i="10" s="1"/>
  <c r="B9568" i="10" s="1"/>
  <c r="B9569" i="10" s="1"/>
  <c r="B9570" i="10" s="1"/>
  <c r="B9571" i="10" s="1"/>
  <c r="B9572" i="10" s="1"/>
  <c r="B9573" i="10" s="1"/>
  <c r="B9574" i="10" s="1"/>
  <c r="B9575" i="10" s="1"/>
  <c r="B9576" i="10" s="1"/>
  <c r="B9577" i="10" s="1"/>
  <c r="B9578" i="10" s="1"/>
  <c r="B9579" i="10" s="1"/>
  <c r="B9580" i="10" s="1"/>
  <c r="B9581" i="10" s="1"/>
  <c r="B9582" i="10" s="1"/>
  <c r="B9583" i="10" s="1"/>
  <c r="B9584" i="10" s="1"/>
  <c r="B9585" i="10" s="1"/>
  <c r="B9586" i="10" s="1"/>
  <c r="B9587" i="10" s="1"/>
  <c r="B9588" i="10" s="1"/>
  <c r="B9589" i="10" s="1"/>
  <c r="B9590" i="10" s="1"/>
  <c r="B9591" i="10" s="1"/>
  <c r="B9592" i="10" s="1"/>
  <c r="B9593" i="10" s="1"/>
  <c r="B9594" i="10" s="1"/>
  <c r="B9595" i="10" s="1"/>
  <c r="B9596" i="10" s="1"/>
  <c r="B9597" i="10" s="1"/>
  <c r="B9598" i="10" s="1"/>
  <c r="B9599" i="10" s="1"/>
  <c r="B9600" i="10" s="1"/>
  <c r="B9601" i="10" s="1"/>
  <c r="B9602" i="10" s="1"/>
  <c r="B9603" i="10" s="1"/>
  <c r="B9604" i="10" s="1"/>
  <c r="B9605" i="10" s="1"/>
  <c r="B9606" i="10" s="1"/>
  <c r="B9607" i="10" s="1"/>
  <c r="B9608" i="10" s="1"/>
  <c r="B9609" i="10" s="1"/>
  <c r="B9610" i="10" s="1"/>
  <c r="B9611" i="10" s="1"/>
  <c r="B9612" i="10" s="1"/>
  <c r="B9613" i="10" s="1"/>
  <c r="B9614" i="10" s="1"/>
  <c r="B9615" i="10" s="1"/>
  <c r="B9616" i="10" s="1"/>
  <c r="B9617" i="10" s="1"/>
  <c r="B9618" i="10" s="1"/>
  <c r="B9619" i="10" s="1"/>
  <c r="B9620" i="10" s="1"/>
  <c r="B9621" i="10" s="1"/>
  <c r="B9622" i="10" s="1"/>
  <c r="B9623" i="10" s="1"/>
  <c r="B9624" i="10" s="1"/>
  <c r="B9625" i="10" s="1"/>
  <c r="B9626" i="10" s="1"/>
  <c r="B9627" i="10" s="1"/>
  <c r="B9628" i="10" s="1"/>
  <c r="B9629" i="10" s="1"/>
  <c r="B9630" i="10" s="1"/>
  <c r="B9631" i="10" s="1"/>
  <c r="B9632" i="10" s="1"/>
  <c r="B9633" i="10" s="1"/>
  <c r="B9634" i="10" s="1"/>
  <c r="B9635" i="10" s="1"/>
  <c r="B9636" i="10" s="1"/>
  <c r="B9637" i="10" s="1"/>
  <c r="B9638" i="10" s="1"/>
  <c r="B9639" i="10" s="1"/>
  <c r="B9640" i="10" s="1"/>
  <c r="B9641" i="10" s="1"/>
  <c r="B9642" i="10" s="1"/>
  <c r="B9643" i="10" s="1"/>
  <c r="B9644" i="10" s="1"/>
  <c r="B9645" i="10" s="1"/>
  <c r="B9646" i="10" s="1"/>
  <c r="B9647" i="10" s="1"/>
  <c r="B9648" i="10" s="1"/>
  <c r="B9649" i="10" s="1"/>
  <c r="B9650" i="10" s="1"/>
  <c r="B9651" i="10" s="1"/>
  <c r="B9652" i="10" s="1"/>
  <c r="B9653" i="10" s="1"/>
  <c r="B9654" i="10" s="1"/>
  <c r="B9655" i="10" s="1"/>
  <c r="B9656" i="10" s="1"/>
  <c r="B9657" i="10" s="1"/>
  <c r="B9658" i="10" s="1"/>
  <c r="B9659" i="10" s="1"/>
  <c r="B9660" i="10" s="1"/>
  <c r="B9661" i="10" s="1"/>
  <c r="B9662" i="10" s="1"/>
  <c r="B9663" i="10" s="1"/>
  <c r="B9664" i="10" s="1"/>
  <c r="B9665" i="10" s="1"/>
  <c r="B9666" i="10" s="1"/>
  <c r="B9667" i="10" s="1"/>
  <c r="B9668" i="10" s="1"/>
  <c r="B9669" i="10" s="1"/>
  <c r="B9670" i="10" s="1"/>
  <c r="B9671" i="10" s="1"/>
  <c r="B9672" i="10" s="1"/>
  <c r="B9673" i="10" s="1"/>
  <c r="B9674" i="10" s="1"/>
  <c r="B9675" i="10" s="1"/>
  <c r="B9676" i="10" s="1"/>
  <c r="B9677" i="10" s="1"/>
  <c r="B9678" i="10" s="1"/>
  <c r="B9679" i="10" s="1"/>
  <c r="B9680" i="10" s="1"/>
  <c r="B9681" i="10" s="1"/>
  <c r="B9682" i="10" s="1"/>
  <c r="B9683" i="10" s="1"/>
  <c r="B9684" i="10" s="1"/>
  <c r="B9685" i="10" s="1"/>
  <c r="B9686" i="10" s="1"/>
  <c r="B9687" i="10" s="1"/>
  <c r="B9688" i="10" s="1"/>
  <c r="B9689" i="10" s="1"/>
  <c r="B9690" i="10" s="1"/>
  <c r="B9691" i="10" s="1"/>
  <c r="B9692" i="10" s="1"/>
  <c r="B9693" i="10" s="1"/>
  <c r="B9694" i="10" s="1"/>
  <c r="B9695" i="10" s="1"/>
  <c r="B9696" i="10" s="1"/>
  <c r="B9697" i="10" s="1"/>
  <c r="B9698" i="10" s="1"/>
  <c r="B9699" i="10" s="1"/>
  <c r="B9700" i="10" s="1"/>
  <c r="B9701" i="10" s="1"/>
  <c r="B9702" i="10" s="1"/>
  <c r="B9703" i="10" s="1"/>
  <c r="B9704" i="10" s="1"/>
  <c r="B9705" i="10" s="1"/>
  <c r="B9706" i="10" s="1"/>
  <c r="B9707" i="10" s="1"/>
  <c r="B9708" i="10" s="1"/>
  <c r="B9709" i="10" s="1"/>
  <c r="B9710" i="10" s="1"/>
  <c r="B9711" i="10" s="1"/>
  <c r="B9712" i="10" s="1"/>
  <c r="B9713" i="10" s="1"/>
  <c r="B9714" i="10" s="1"/>
  <c r="B9715" i="10" s="1"/>
  <c r="B9716" i="10" s="1"/>
  <c r="B9717" i="10" s="1"/>
  <c r="B9718" i="10" s="1"/>
  <c r="B9719" i="10" s="1"/>
  <c r="B9720" i="10" s="1"/>
  <c r="B9721" i="10" s="1"/>
  <c r="B9722" i="10" s="1"/>
  <c r="B9723" i="10" s="1"/>
  <c r="B9724" i="10" s="1"/>
  <c r="B9725" i="10" s="1"/>
  <c r="B9726" i="10" s="1"/>
  <c r="B9727" i="10" s="1"/>
  <c r="B9728" i="10" s="1"/>
  <c r="B9729" i="10" s="1"/>
  <c r="B9730" i="10" s="1"/>
  <c r="B9731" i="10" s="1"/>
  <c r="B9732" i="10" s="1"/>
  <c r="B9733" i="10" s="1"/>
  <c r="B9734" i="10" s="1"/>
  <c r="B9735" i="10" s="1"/>
  <c r="B9736" i="10" s="1"/>
  <c r="B9737" i="10" s="1"/>
  <c r="B9738" i="10" s="1"/>
  <c r="B9739" i="10" s="1"/>
  <c r="B9740" i="10" s="1"/>
  <c r="B9741" i="10" s="1"/>
  <c r="B9742" i="10" s="1"/>
  <c r="B9743" i="10" s="1"/>
  <c r="B9744" i="10" s="1"/>
  <c r="B9745" i="10" s="1"/>
  <c r="B9746" i="10" s="1"/>
  <c r="B9747" i="10" s="1"/>
  <c r="B9748" i="10" s="1"/>
  <c r="B9749" i="10" s="1"/>
  <c r="B9750" i="10" s="1"/>
  <c r="B9751" i="10" s="1"/>
  <c r="B9752" i="10" s="1"/>
  <c r="B9753" i="10" s="1"/>
  <c r="B9754" i="10" s="1"/>
  <c r="B9755" i="10" s="1"/>
  <c r="B9756" i="10" s="1"/>
  <c r="B9757" i="10" s="1"/>
  <c r="B9758" i="10" s="1"/>
  <c r="B9759" i="10" s="1"/>
  <c r="B9760" i="10" s="1"/>
  <c r="B9761" i="10" s="1"/>
  <c r="B9762" i="10" s="1"/>
  <c r="B9763" i="10" s="1"/>
  <c r="B9764" i="10" s="1"/>
  <c r="B9765" i="10" s="1"/>
  <c r="B9766" i="10" s="1"/>
  <c r="B9767" i="10" s="1"/>
  <c r="B9768" i="10" s="1"/>
  <c r="B9769" i="10" s="1"/>
  <c r="B9770" i="10" s="1"/>
  <c r="B9771" i="10" s="1"/>
  <c r="B9772" i="10" s="1"/>
  <c r="B9773" i="10" s="1"/>
  <c r="B9774" i="10" s="1"/>
  <c r="B9775" i="10" s="1"/>
  <c r="B9776" i="10" s="1"/>
  <c r="B9777" i="10" s="1"/>
  <c r="B9778" i="10" s="1"/>
  <c r="B9779" i="10" s="1"/>
  <c r="B9780" i="10" s="1"/>
  <c r="B9781" i="10" s="1"/>
  <c r="B9782" i="10" s="1"/>
  <c r="B9783" i="10" s="1"/>
  <c r="B9784" i="10" s="1"/>
  <c r="B9785" i="10" s="1"/>
  <c r="B9786" i="10" s="1"/>
  <c r="B9787" i="10" s="1"/>
  <c r="B9788" i="10" s="1"/>
  <c r="B9789" i="10" s="1"/>
  <c r="B9790" i="10" s="1"/>
  <c r="B9791" i="10" s="1"/>
  <c r="B9792" i="10" s="1"/>
  <c r="B9793" i="10" s="1"/>
  <c r="B9794" i="10" s="1"/>
  <c r="B9795" i="10" s="1"/>
  <c r="B9796" i="10" s="1"/>
  <c r="B9797" i="10" s="1"/>
  <c r="B9798" i="10" s="1"/>
  <c r="B9799" i="10" s="1"/>
  <c r="B9800" i="10" s="1"/>
  <c r="B9801" i="10" s="1"/>
  <c r="B9802" i="10" s="1"/>
  <c r="B9803" i="10" s="1"/>
  <c r="B9804" i="10" s="1"/>
  <c r="B9805" i="10" s="1"/>
  <c r="B9806" i="10" s="1"/>
  <c r="B9807" i="10" s="1"/>
  <c r="B9808" i="10" s="1"/>
  <c r="B9809" i="10" s="1"/>
  <c r="B9810" i="10" s="1"/>
  <c r="B9811" i="10" s="1"/>
  <c r="B9812" i="10" s="1"/>
  <c r="B9813" i="10" s="1"/>
  <c r="B9814" i="10" s="1"/>
  <c r="B9815" i="10" s="1"/>
  <c r="B9816" i="10" s="1"/>
  <c r="B9817" i="10" s="1"/>
  <c r="B9818" i="10" s="1"/>
  <c r="B9819" i="10" s="1"/>
  <c r="B9820" i="10" s="1"/>
  <c r="B9821" i="10" s="1"/>
  <c r="B9822" i="10" s="1"/>
  <c r="B9823" i="10" s="1"/>
  <c r="B9824" i="10" s="1"/>
  <c r="B9825" i="10" s="1"/>
  <c r="B9826" i="10" s="1"/>
  <c r="B9827" i="10" s="1"/>
  <c r="B9828" i="10" s="1"/>
  <c r="B9829" i="10" s="1"/>
  <c r="B9830" i="10" s="1"/>
  <c r="B9831" i="10" s="1"/>
  <c r="B9832" i="10" s="1"/>
  <c r="B9833" i="10" s="1"/>
  <c r="B9834" i="10" s="1"/>
  <c r="B9835" i="10" s="1"/>
  <c r="B9836" i="10" s="1"/>
  <c r="B9837" i="10" s="1"/>
  <c r="B9838" i="10" s="1"/>
  <c r="B9839" i="10" s="1"/>
  <c r="B9840" i="10" s="1"/>
  <c r="B9841" i="10" s="1"/>
  <c r="B9842" i="10" s="1"/>
  <c r="B9843" i="10" s="1"/>
  <c r="B9844" i="10" s="1"/>
  <c r="B9845" i="10" s="1"/>
  <c r="B9846" i="10" s="1"/>
  <c r="B9847" i="10" s="1"/>
  <c r="B9848" i="10" s="1"/>
  <c r="B9849" i="10" s="1"/>
  <c r="B9850" i="10" s="1"/>
  <c r="B9851" i="10" s="1"/>
  <c r="B9852" i="10" s="1"/>
  <c r="B9853" i="10" s="1"/>
  <c r="B9854" i="10" s="1"/>
  <c r="B9855" i="10" s="1"/>
  <c r="B9856" i="10" s="1"/>
  <c r="B9857" i="10" s="1"/>
  <c r="B9858" i="10" s="1"/>
  <c r="B9859" i="10" s="1"/>
  <c r="B9860" i="10" s="1"/>
  <c r="B9861" i="10" s="1"/>
  <c r="B9862" i="10" s="1"/>
  <c r="B9863" i="10" s="1"/>
  <c r="B9864" i="10" s="1"/>
  <c r="B9865" i="10" s="1"/>
  <c r="B9866" i="10" s="1"/>
  <c r="B9867" i="10" s="1"/>
  <c r="B9868" i="10" s="1"/>
  <c r="B9869" i="10" s="1"/>
  <c r="B9870" i="10" s="1"/>
  <c r="B9871" i="10" s="1"/>
  <c r="B9872" i="10" s="1"/>
  <c r="B9873" i="10" s="1"/>
  <c r="B9874" i="10" s="1"/>
  <c r="B9875" i="10" s="1"/>
  <c r="B9876" i="10" s="1"/>
  <c r="B9877" i="10" s="1"/>
  <c r="B9878" i="10" s="1"/>
  <c r="B9879" i="10" s="1"/>
  <c r="B9880" i="10" s="1"/>
  <c r="B9881" i="10" s="1"/>
  <c r="B9882" i="10" s="1"/>
  <c r="B9883" i="10" s="1"/>
  <c r="B9884" i="10" s="1"/>
  <c r="B9885" i="10" s="1"/>
  <c r="B9886" i="10" s="1"/>
  <c r="B9887" i="10" s="1"/>
  <c r="B9888" i="10" s="1"/>
  <c r="B9889" i="10" s="1"/>
  <c r="B9890" i="10" s="1"/>
  <c r="B9891" i="10" s="1"/>
  <c r="B9892" i="10" s="1"/>
  <c r="B9893" i="10" s="1"/>
  <c r="B9894" i="10" s="1"/>
  <c r="B9895" i="10" s="1"/>
  <c r="B9896" i="10" s="1"/>
  <c r="B9897" i="10" s="1"/>
  <c r="B9898" i="10" s="1"/>
  <c r="B9899" i="10" s="1"/>
  <c r="B9900" i="10" s="1"/>
  <c r="B9901" i="10" s="1"/>
  <c r="B9902" i="10" s="1"/>
  <c r="B9903" i="10" s="1"/>
  <c r="B9904" i="10" s="1"/>
  <c r="B9905" i="10" s="1"/>
  <c r="B9906" i="10" s="1"/>
  <c r="B9907" i="10" s="1"/>
  <c r="B9908" i="10" s="1"/>
  <c r="B9909" i="10" s="1"/>
  <c r="B9910" i="10" s="1"/>
  <c r="B9911" i="10" s="1"/>
  <c r="B9912" i="10" s="1"/>
  <c r="B9913" i="10" s="1"/>
  <c r="B9914" i="10" s="1"/>
  <c r="B9915" i="10" s="1"/>
  <c r="B9916" i="10" s="1"/>
  <c r="B9917" i="10" s="1"/>
  <c r="B9918" i="10" s="1"/>
  <c r="B9919" i="10" s="1"/>
  <c r="B9920" i="10" s="1"/>
  <c r="B9921" i="10" s="1"/>
  <c r="B9922" i="10" s="1"/>
  <c r="B9923" i="10" s="1"/>
  <c r="B9924" i="10" s="1"/>
  <c r="B9925" i="10" s="1"/>
  <c r="B9926" i="10" s="1"/>
  <c r="B9927" i="10" s="1"/>
  <c r="B9928" i="10" s="1"/>
  <c r="B9929" i="10" s="1"/>
  <c r="B9930" i="10" s="1"/>
  <c r="B9931" i="10" s="1"/>
  <c r="B9932" i="10" s="1"/>
  <c r="B9933" i="10" s="1"/>
  <c r="B9934" i="10" s="1"/>
  <c r="B9935" i="10" s="1"/>
  <c r="B9936" i="10" s="1"/>
  <c r="B9937" i="10" s="1"/>
  <c r="B9938" i="10" s="1"/>
  <c r="B9939" i="10" s="1"/>
  <c r="B9940" i="10" s="1"/>
  <c r="B9941" i="10" s="1"/>
  <c r="B9942" i="10" s="1"/>
  <c r="B9943" i="10" s="1"/>
  <c r="B9944" i="10" s="1"/>
  <c r="B9945" i="10" s="1"/>
  <c r="B9946" i="10" s="1"/>
  <c r="B9947" i="10" s="1"/>
  <c r="B9948" i="10" s="1"/>
  <c r="B9949" i="10" s="1"/>
  <c r="B9950" i="10" s="1"/>
  <c r="B9951" i="10" s="1"/>
  <c r="B9952" i="10" s="1"/>
  <c r="B9953" i="10" s="1"/>
  <c r="B9954" i="10" s="1"/>
  <c r="B9955" i="10" s="1"/>
  <c r="B9956" i="10" s="1"/>
  <c r="B9957" i="10" s="1"/>
  <c r="B9958" i="10" s="1"/>
  <c r="B9959" i="10" s="1"/>
  <c r="B9960" i="10" s="1"/>
  <c r="B9961" i="10" s="1"/>
  <c r="B9962" i="10" s="1"/>
  <c r="B9963" i="10" s="1"/>
  <c r="B9964" i="10" s="1"/>
  <c r="B9965" i="10" s="1"/>
  <c r="B9966" i="10" s="1"/>
  <c r="B9967" i="10" s="1"/>
  <c r="B9968" i="10" s="1"/>
  <c r="B9969" i="10" s="1"/>
  <c r="B9970" i="10" s="1"/>
  <c r="B9971" i="10" s="1"/>
  <c r="B9972" i="10" s="1"/>
  <c r="B9973" i="10" s="1"/>
  <c r="B9974" i="10" s="1"/>
  <c r="B9975" i="10" s="1"/>
  <c r="B9976" i="10" s="1"/>
  <c r="B9977" i="10" s="1"/>
  <c r="B9978" i="10" s="1"/>
  <c r="B9979" i="10" s="1"/>
  <c r="B9980" i="10" s="1"/>
  <c r="B9981" i="10" s="1"/>
  <c r="B9982" i="10" s="1"/>
  <c r="B9983" i="10" s="1"/>
  <c r="B9984" i="10" s="1"/>
  <c r="B9985" i="10" s="1"/>
  <c r="B9986" i="10" s="1"/>
  <c r="B9987" i="10" s="1"/>
  <c r="B9988" i="10" s="1"/>
  <c r="B9989" i="10" s="1"/>
  <c r="B9990" i="10" s="1"/>
  <c r="B9991" i="10" s="1"/>
  <c r="B9992" i="10" s="1"/>
  <c r="B9993" i="10" s="1"/>
  <c r="B9994" i="10" s="1"/>
  <c r="B9995" i="10" s="1"/>
  <c r="B9996" i="10" s="1"/>
  <c r="B9997" i="10" s="1"/>
  <c r="B9998" i="10" s="1"/>
  <c r="B9999" i="10" s="1"/>
  <c r="B10000" i="10" s="1"/>
  <c r="B10001" i="10" s="1"/>
  <c r="B10002" i="10" s="1"/>
  <c r="B10003" i="10" s="1"/>
  <c r="B10004" i="10" s="1"/>
  <c r="B10005" i="10" s="1"/>
  <c r="B10006" i="10" s="1"/>
  <c r="B10007" i="10" s="1"/>
  <c r="B10008" i="10" s="1"/>
  <c r="B10009" i="10" s="1"/>
  <c r="B10010" i="10" s="1"/>
  <c r="B10011" i="10" s="1"/>
  <c r="B10012" i="10" s="1"/>
  <c r="B10013" i="10" s="1"/>
  <c r="B10014" i="10" s="1"/>
  <c r="B10015" i="10" s="1"/>
  <c r="B10016" i="10" s="1"/>
  <c r="B10017" i="10" s="1"/>
  <c r="B10018" i="10" s="1"/>
  <c r="B10019" i="10" s="1"/>
  <c r="B10020" i="10" s="1"/>
  <c r="B10021" i="10" s="1"/>
  <c r="B10022" i="10" s="1"/>
  <c r="B10023" i="10" s="1"/>
  <c r="B10024" i="10" s="1"/>
  <c r="B10025" i="10" s="1"/>
  <c r="B10026" i="10" s="1"/>
  <c r="B10027" i="10" s="1"/>
  <c r="B10028" i="10" s="1"/>
  <c r="B10029" i="10" s="1"/>
  <c r="B10030" i="10" s="1"/>
  <c r="B10031" i="10" s="1"/>
  <c r="B10032" i="10" s="1"/>
  <c r="B10033" i="10" s="1"/>
  <c r="B10034" i="10" s="1"/>
  <c r="B10035" i="10" s="1"/>
  <c r="B10036" i="10" s="1"/>
  <c r="B10037" i="10" s="1"/>
  <c r="B10038" i="10" s="1"/>
  <c r="B10039" i="10" s="1"/>
  <c r="B10040" i="10" s="1"/>
  <c r="B10041" i="10" s="1"/>
  <c r="B10042" i="10" s="1"/>
  <c r="B10043" i="10" s="1"/>
  <c r="B10044" i="10" s="1"/>
  <c r="B10045" i="10" s="1"/>
  <c r="B10046" i="10" s="1"/>
  <c r="B10047" i="10" s="1"/>
  <c r="B10048" i="10" s="1"/>
  <c r="B10049" i="10" s="1"/>
  <c r="B10050" i="10" s="1"/>
  <c r="B10051" i="10" s="1"/>
  <c r="B10052" i="10" s="1"/>
  <c r="B10053" i="10" s="1"/>
  <c r="B10054" i="10" s="1"/>
  <c r="B10055" i="10" s="1"/>
  <c r="B10056" i="10" s="1"/>
  <c r="B10057" i="10" s="1"/>
  <c r="B10058" i="10" s="1"/>
  <c r="B10059" i="10" s="1"/>
  <c r="B10060" i="10" s="1"/>
  <c r="B10061" i="10" s="1"/>
  <c r="B10062" i="10" s="1"/>
  <c r="B10063" i="10" s="1"/>
  <c r="B10064" i="10" s="1"/>
  <c r="B10065" i="10" s="1"/>
  <c r="B10066" i="10" s="1"/>
  <c r="B10067" i="10" s="1"/>
  <c r="B10068" i="10" s="1"/>
  <c r="B10069" i="10" s="1"/>
  <c r="B10070" i="10" s="1"/>
  <c r="B10071" i="10" s="1"/>
  <c r="B10072" i="10" s="1"/>
  <c r="B10073" i="10" s="1"/>
  <c r="B10074" i="10" s="1"/>
  <c r="B10075" i="10" s="1"/>
  <c r="B10076" i="10" s="1"/>
  <c r="B10077" i="10" s="1"/>
  <c r="B10078" i="10" s="1"/>
  <c r="B10079" i="10" s="1"/>
  <c r="B10080" i="10" s="1"/>
  <c r="B10081" i="10" s="1"/>
  <c r="B10082" i="10" s="1"/>
  <c r="B10083" i="10" s="1"/>
  <c r="B10084" i="10" s="1"/>
  <c r="B10085" i="10" s="1"/>
  <c r="B10086" i="10" s="1"/>
  <c r="B10087" i="10" s="1"/>
  <c r="B10088" i="10" s="1"/>
  <c r="B10089" i="10" s="1"/>
  <c r="B10090" i="10" s="1"/>
  <c r="B10091" i="10" s="1"/>
  <c r="B10092" i="10" s="1"/>
  <c r="B10093" i="10" s="1"/>
  <c r="B10094" i="10" s="1"/>
  <c r="B10095" i="10" s="1"/>
  <c r="B10096" i="10" s="1"/>
  <c r="B10097" i="10" s="1"/>
  <c r="B10098" i="10" s="1"/>
  <c r="B10099" i="10" s="1"/>
  <c r="B10100" i="10" s="1"/>
  <c r="B10101" i="10" s="1"/>
  <c r="B10102" i="10" s="1"/>
  <c r="B10103" i="10" s="1"/>
  <c r="B10104" i="10" s="1"/>
  <c r="B10105" i="10" s="1"/>
  <c r="B10106" i="10" s="1"/>
  <c r="B10107" i="10" s="1"/>
  <c r="B10108" i="10" s="1"/>
  <c r="B10109" i="10" s="1"/>
  <c r="B10110" i="10" s="1"/>
  <c r="B10111" i="10" s="1"/>
  <c r="B10112" i="10" s="1"/>
  <c r="B10113" i="10" s="1"/>
  <c r="B10114" i="10" s="1"/>
  <c r="B10115" i="10" s="1"/>
  <c r="B10116" i="10" s="1"/>
  <c r="B10117" i="10" s="1"/>
  <c r="B10118" i="10" s="1"/>
  <c r="B10119" i="10" s="1"/>
  <c r="B10120" i="10" s="1"/>
  <c r="B10121" i="10" s="1"/>
  <c r="B10122" i="10" s="1"/>
  <c r="B10123" i="10" s="1"/>
  <c r="B10124" i="10" s="1"/>
  <c r="B10125" i="10" s="1"/>
  <c r="B10126" i="10" s="1"/>
  <c r="B10127" i="10" s="1"/>
  <c r="B10128" i="10" s="1"/>
  <c r="B10129" i="10" s="1"/>
  <c r="B10130" i="10" s="1"/>
  <c r="B10131" i="10" s="1"/>
  <c r="B10132" i="10" s="1"/>
  <c r="B10133" i="10" s="1"/>
  <c r="B10134" i="10" s="1"/>
  <c r="B10135" i="10" s="1"/>
  <c r="B10136" i="10" s="1"/>
  <c r="B10137" i="10" s="1"/>
  <c r="B10138" i="10" s="1"/>
  <c r="B10139" i="10" s="1"/>
  <c r="B10140" i="10" s="1"/>
  <c r="B10141" i="10" s="1"/>
  <c r="B10142" i="10" s="1"/>
  <c r="B10143" i="10" s="1"/>
  <c r="B10144" i="10" s="1"/>
  <c r="B10145" i="10" s="1"/>
  <c r="B10146" i="10" s="1"/>
  <c r="B10147" i="10" s="1"/>
  <c r="B10148" i="10" s="1"/>
  <c r="B10149" i="10" s="1"/>
  <c r="B10150" i="10" s="1"/>
  <c r="B10151" i="10" s="1"/>
  <c r="B10152" i="10" s="1"/>
  <c r="B10153" i="10" s="1"/>
  <c r="B10154" i="10" s="1"/>
  <c r="B10155" i="10" s="1"/>
  <c r="B10156" i="10" s="1"/>
  <c r="B10157" i="10" s="1"/>
  <c r="B10158" i="10" s="1"/>
  <c r="B10159" i="10" s="1"/>
  <c r="B10160" i="10" s="1"/>
  <c r="B10161" i="10" s="1"/>
  <c r="B10162" i="10" s="1"/>
  <c r="B10163" i="10" s="1"/>
  <c r="B10164" i="10" s="1"/>
  <c r="B10165" i="10" s="1"/>
  <c r="B10166" i="10" s="1"/>
  <c r="B10167" i="10" s="1"/>
  <c r="B10168" i="10" s="1"/>
  <c r="B10169" i="10" s="1"/>
  <c r="B10170" i="10" s="1"/>
  <c r="B10171" i="10" s="1"/>
  <c r="B10172" i="10" s="1"/>
  <c r="B10173" i="10" s="1"/>
  <c r="B10174" i="10" s="1"/>
  <c r="B10175" i="10" s="1"/>
  <c r="B10176" i="10" s="1"/>
  <c r="B10177" i="10" s="1"/>
  <c r="B10178" i="10" s="1"/>
  <c r="B10179" i="10" s="1"/>
  <c r="B10180" i="10" s="1"/>
  <c r="B10181" i="10" s="1"/>
  <c r="B10182" i="10" s="1"/>
  <c r="B10183" i="10" s="1"/>
  <c r="B10184" i="10" s="1"/>
  <c r="B10185" i="10" s="1"/>
  <c r="B10186" i="10" s="1"/>
  <c r="B10187" i="10" s="1"/>
  <c r="B10188" i="10" s="1"/>
  <c r="B10189" i="10" s="1"/>
  <c r="B10190" i="10" s="1"/>
  <c r="B10191" i="10" s="1"/>
  <c r="B10192" i="10" s="1"/>
  <c r="B10193" i="10" s="1"/>
  <c r="B10194" i="10" s="1"/>
  <c r="B10195" i="10" s="1"/>
  <c r="B10196" i="10" s="1"/>
  <c r="B10197" i="10" s="1"/>
  <c r="B10198" i="10" s="1"/>
  <c r="B10199" i="10" s="1"/>
  <c r="B10200" i="10" s="1"/>
  <c r="B10201" i="10" s="1"/>
  <c r="B10202" i="10" s="1"/>
  <c r="B10203" i="10" s="1"/>
  <c r="B10204" i="10" s="1"/>
  <c r="B10205" i="10" s="1"/>
  <c r="B10206" i="10" s="1"/>
  <c r="B10207" i="10" s="1"/>
  <c r="B10208" i="10" s="1"/>
  <c r="B10209" i="10" s="1"/>
  <c r="B10210" i="10" s="1"/>
  <c r="B10211" i="10" s="1"/>
  <c r="B10212" i="10" s="1"/>
  <c r="B10213" i="10" s="1"/>
  <c r="B10214" i="10" s="1"/>
  <c r="B10215" i="10" s="1"/>
  <c r="B10216" i="10" s="1"/>
  <c r="B10217" i="10" s="1"/>
  <c r="B10218" i="10" s="1"/>
  <c r="B10219" i="10" s="1"/>
  <c r="B10220" i="10" s="1"/>
  <c r="B10221" i="10" s="1"/>
  <c r="B10222" i="10" s="1"/>
  <c r="B10223" i="10" s="1"/>
  <c r="B10224" i="10" s="1"/>
  <c r="B10225" i="10" s="1"/>
  <c r="B10226" i="10" s="1"/>
  <c r="B10227" i="10" s="1"/>
  <c r="B10228" i="10" s="1"/>
  <c r="B10229" i="10" s="1"/>
  <c r="B10230" i="10" s="1"/>
  <c r="B10231" i="10" s="1"/>
  <c r="B10232" i="10" s="1"/>
  <c r="B10233" i="10" s="1"/>
  <c r="B10234" i="10" s="1"/>
  <c r="B10235" i="10" s="1"/>
  <c r="B10236" i="10" s="1"/>
  <c r="B10237" i="10" s="1"/>
  <c r="B10238" i="10" s="1"/>
  <c r="B10239" i="10" s="1"/>
  <c r="B10240" i="10" s="1"/>
  <c r="B10241" i="10" s="1"/>
  <c r="B10242" i="10" s="1"/>
  <c r="B10243" i="10" s="1"/>
  <c r="B10244" i="10" s="1"/>
  <c r="B10245" i="10" s="1"/>
  <c r="B10246" i="10" s="1"/>
  <c r="B10247" i="10" s="1"/>
  <c r="B10248" i="10" s="1"/>
  <c r="B10249" i="10" s="1"/>
  <c r="B10250" i="10" s="1"/>
  <c r="B10251" i="10" s="1"/>
  <c r="B10252" i="10" s="1"/>
  <c r="B10253" i="10" s="1"/>
  <c r="B10254" i="10" s="1"/>
  <c r="B10255" i="10" s="1"/>
  <c r="B10256" i="10" s="1"/>
  <c r="B10257" i="10" s="1"/>
  <c r="B10258" i="10" s="1"/>
  <c r="B10259" i="10" s="1"/>
  <c r="B10260" i="10" s="1"/>
  <c r="B10261" i="10" s="1"/>
  <c r="B10262" i="10" s="1"/>
  <c r="B10263" i="10" s="1"/>
  <c r="B10264" i="10" s="1"/>
  <c r="B10265" i="10" s="1"/>
  <c r="B10266" i="10" s="1"/>
  <c r="B10267" i="10" s="1"/>
  <c r="B10268" i="10" s="1"/>
  <c r="B10269" i="10" s="1"/>
  <c r="B10270" i="10" s="1"/>
  <c r="B10271" i="10" s="1"/>
  <c r="B10272" i="10" s="1"/>
  <c r="B10273" i="10" s="1"/>
  <c r="B10274" i="10" s="1"/>
  <c r="B10275" i="10" s="1"/>
  <c r="B10276" i="10" s="1"/>
  <c r="B10277" i="10" s="1"/>
  <c r="B10278" i="10" s="1"/>
  <c r="B10279" i="10" s="1"/>
  <c r="B10280" i="10" s="1"/>
  <c r="B10281" i="10" s="1"/>
  <c r="B10282" i="10" s="1"/>
  <c r="B10283" i="10" s="1"/>
  <c r="B10284" i="10" s="1"/>
  <c r="B10285" i="10" s="1"/>
  <c r="B10286" i="10" s="1"/>
  <c r="B10287" i="10" s="1"/>
  <c r="B10288" i="10" s="1"/>
  <c r="B10289" i="10" s="1"/>
  <c r="B10290" i="10" s="1"/>
  <c r="B10291" i="10" s="1"/>
  <c r="B10292" i="10" s="1"/>
  <c r="B10293" i="10" s="1"/>
  <c r="B10294" i="10" s="1"/>
  <c r="B10295" i="10" s="1"/>
  <c r="B10296" i="10" s="1"/>
  <c r="B10297" i="10" s="1"/>
  <c r="B10298" i="10" s="1"/>
  <c r="B10299" i="10" s="1"/>
  <c r="B10300" i="10" s="1"/>
  <c r="B10301" i="10" s="1"/>
  <c r="B10302" i="10" s="1"/>
  <c r="B10303" i="10" s="1"/>
  <c r="B10304" i="10" s="1"/>
  <c r="B10305" i="10" s="1"/>
  <c r="B10306" i="10" s="1"/>
  <c r="B10307" i="10" s="1"/>
  <c r="B10308" i="10" s="1"/>
  <c r="B10309" i="10" s="1"/>
  <c r="B10310" i="10" s="1"/>
  <c r="B10311" i="10" s="1"/>
  <c r="B10312" i="10" s="1"/>
  <c r="B10313" i="10" s="1"/>
  <c r="B10314" i="10" s="1"/>
  <c r="B10315" i="10" s="1"/>
  <c r="B10316" i="10" s="1"/>
  <c r="B10317" i="10" s="1"/>
  <c r="B10318" i="10" s="1"/>
  <c r="B10319" i="10" s="1"/>
  <c r="B10320" i="10" s="1"/>
  <c r="B10321" i="10" s="1"/>
  <c r="B10322" i="10" s="1"/>
  <c r="B10323" i="10" s="1"/>
  <c r="B10324" i="10" s="1"/>
  <c r="B10325" i="10" s="1"/>
  <c r="B10326" i="10" s="1"/>
  <c r="B10327" i="10" s="1"/>
  <c r="B10328" i="10" s="1"/>
  <c r="B10329" i="10" s="1"/>
  <c r="B10330" i="10" s="1"/>
  <c r="B10331" i="10" s="1"/>
  <c r="B10332" i="10" s="1"/>
  <c r="B10333" i="10" s="1"/>
  <c r="B10334" i="10" s="1"/>
  <c r="B10335" i="10" s="1"/>
  <c r="B10336" i="10" s="1"/>
  <c r="B10337" i="10" s="1"/>
  <c r="B10338" i="10" s="1"/>
  <c r="B10339" i="10" s="1"/>
  <c r="B10340" i="10" s="1"/>
  <c r="B10341" i="10" s="1"/>
  <c r="B10342" i="10" s="1"/>
  <c r="B10343" i="10" s="1"/>
  <c r="B10344" i="10" s="1"/>
  <c r="B10345" i="10" s="1"/>
  <c r="B10346" i="10" s="1"/>
  <c r="B10347" i="10" s="1"/>
  <c r="B10348" i="10" s="1"/>
  <c r="B10349" i="10" s="1"/>
  <c r="B10350" i="10" s="1"/>
  <c r="B10351" i="10" s="1"/>
  <c r="B10352" i="10" s="1"/>
  <c r="B10353" i="10" s="1"/>
  <c r="B10354" i="10" s="1"/>
  <c r="B10355" i="10" s="1"/>
  <c r="B10356" i="10" s="1"/>
  <c r="B10357" i="10" s="1"/>
  <c r="B10358" i="10" s="1"/>
  <c r="B10359" i="10" s="1"/>
  <c r="B10360" i="10" s="1"/>
  <c r="B10361" i="10" s="1"/>
  <c r="B10362" i="10" s="1"/>
  <c r="B10363" i="10" s="1"/>
  <c r="B10364" i="10" s="1"/>
  <c r="B10365" i="10" s="1"/>
  <c r="B10366" i="10" s="1"/>
  <c r="B10367" i="10" s="1"/>
  <c r="B10368" i="10" s="1"/>
  <c r="B10369" i="10" s="1"/>
  <c r="B10370" i="10" s="1"/>
  <c r="B10371" i="10" s="1"/>
  <c r="B10372" i="10" s="1"/>
  <c r="B10373" i="10" s="1"/>
  <c r="B10374" i="10" s="1"/>
  <c r="B10375" i="10" s="1"/>
  <c r="B10376" i="10" s="1"/>
  <c r="B10377" i="10" s="1"/>
  <c r="B10378" i="10" s="1"/>
  <c r="B10379" i="10" s="1"/>
  <c r="B10380" i="10" s="1"/>
  <c r="B10381" i="10" s="1"/>
  <c r="B10382" i="10" s="1"/>
  <c r="B10383" i="10" s="1"/>
  <c r="B10384" i="10" s="1"/>
  <c r="B10385" i="10" s="1"/>
  <c r="B10386" i="10" s="1"/>
  <c r="B10387" i="10" s="1"/>
  <c r="B10388" i="10" s="1"/>
  <c r="B10389" i="10" s="1"/>
  <c r="B10390" i="10" s="1"/>
  <c r="B10391" i="10" s="1"/>
  <c r="B10392" i="10" s="1"/>
  <c r="B10393" i="10" s="1"/>
  <c r="B10394" i="10" s="1"/>
  <c r="B10395" i="10" s="1"/>
  <c r="B10396" i="10" s="1"/>
  <c r="B10397" i="10" s="1"/>
  <c r="B10398" i="10" s="1"/>
  <c r="B10399" i="10" s="1"/>
  <c r="B10400" i="10" s="1"/>
  <c r="B10401" i="10" s="1"/>
  <c r="B10402" i="10" s="1"/>
  <c r="B10403" i="10" s="1"/>
  <c r="B10404" i="10" s="1"/>
  <c r="B10405" i="10" s="1"/>
  <c r="B10406" i="10" s="1"/>
  <c r="B10407" i="10" s="1"/>
  <c r="B10408" i="10" s="1"/>
  <c r="B10409" i="10" s="1"/>
  <c r="B10410" i="10" s="1"/>
  <c r="B10411" i="10" s="1"/>
  <c r="B10412" i="10" s="1"/>
  <c r="B10413" i="10" s="1"/>
  <c r="B10414" i="10" s="1"/>
  <c r="B10415" i="10" s="1"/>
  <c r="B10416" i="10" s="1"/>
  <c r="B10417" i="10" s="1"/>
  <c r="B10418" i="10" s="1"/>
  <c r="B10419" i="10" s="1"/>
  <c r="B10420" i="10" s="1"/>
  <c r="B10421" i="10" s="1"/>
  <c r="B10422" i="10" s="1"/>
  <c r="B10423" i="10" s="1"/>
  <c r="B10424" i="10" s="1"/>
  <c r="B10425" i="10" s="1"/>
  <c r="B10426" i="10" s="1"/>
  <c r="B10427" i="10" s="1"/>
  <c r="B10428" i="10" s="1"/>
  <c r="B10429" i="10" s="1"/>
  <c r="B10430" i="10" s="1"/>
  <c r="B10431" i="10" s="1"/>
  <c r="B10432" i="10" s="1"/>
  <c r="B10433" i="10" s="1"/>
  <c r="B10434" i="10" s="1"/>
  <c r="B10435" i="10" s="1"/>
  <c r="B10436" i="10" s="1"/>
  <c r="B10437" i="10" s="1"/>
  <c r="B10438" i="10" s="1"/>
  <c r="B10439" i="10" s="1"/>
  <c r="B10440" i="10" s="1"/>
  <c r="B10441" i="10" s="1"/>
  <c r="B10442" i="10" s="1"/>
  <c r="B10443" i="10" s="1"/>
  <c r="B10444" i="10" s="1"/>
  <c r="B10445" i="10" s="1"/>
  <c r="B10446" i="10" s="1"/>
  <c r="B10447" i="10" s="1"/>
  <c r="B10448" i="10" s="1"/>
  <c r="B10449" i="10" s="1"/>
  <c r="B10450" i="10" s="1"/>
  <c r="B10451" i="10" s="1"/>
  <c r="B10452" i="10" s="1"/>
  <c r="B10453" i="10" s="1"/>
  <c r="B10454" i="10" s="1"/>
  <c r="B10455" i="10" s="1"/>
  <c r="B10456" i="10" s="1"/>
  <c r="B10457" i="10" s="1"/>
  <c r="B10458" i="10" s="1"/>
  <c r="B10459" i="10" s="1"/>
  <c r="B10460" i="10" s="1"/>
  <c r="B10461" i="10" s="1"/>
  <c r="B10462" i="10" s="1"/>
  <c r="B10463" i="10" s="1"/>
  <c r="B10464" i="10" s="1"/>
  <c r="B10465" i="10" s="1"/>
  <c r="B10466" i="10" s="1"/>
  <c r="B10467" i="10" s="1"/>
  <c r="B10468" i="10" s="1"/>
  <c r="B10469" i="10" s="1"/>
  <c r="B10470" i="10" s="1"/>
  <c r="B10471" i="10" s="1"/>
  <c r="B10472" i="10" s="1"/>
  <c r="B10473" i="10" s="1"/>
  <c r="B10474" i="10" s="1"/>
  <c r="B10475" i="10" s="1"/>
  <c r="B10476" i="10" s="1"/>
  <c r="B10477" i="10" s="1"/>
  <c r="B10478" i="10" s="1"/>
  <c r="B10479" i="10" s="1"/>
  <c r="B10480" i="10" s="1"/>
  <c r="B10481" i="10" s="1"/>
  <c r="B10482" i="10" s="1"/>
  <c r="B10483" i="10" s="1"/>
  <c r="B10484" i="10" s="1"/>
  <c r="B10485" i="10" s="1"/>
  <c r="B10486" i="10" s="1"/>
  <c r="B10487" i="10" s="1"/>
  <c r="B10488" i="10" s="1"/>
  <c r="B10489" i="10" s="1"/>
  <c r="B10490" i="10" s="1"/>
  <c r="B10491" i="10" s="1"/>
  <c r="B10492" i="10" s="1"/>
  <c r="B10493" i="10" s="1"/>
  <c r="B10494" i="10" s="1"/>
  <c r="B10495" i="10" s="1"/>
  <c r="B10496" i="10" s="1"/>
  <c r="B10497" i="10" s="1"/>
  <c r="B10498" i="10" s="1"/>
  <c r="B10499" i="10" s="1"/>
  <c r="B10500" i="10" s="1"/>
  <c r="B10501" i="10" s="1"/>
  <c r="B10502" i="10" s="1"/>
  <c r="B10503" i="10" s="1"/>
  <c r="B10504" i="10" s="1"/>
  <c r="B10505" i="10" s="1"/>
  <c r="B10506" i="10" s="1"/>
  <c r="B10507" i="10" s="1"/>
  <c r="B10508" i="10" s="1"/>
  <c r="B10509" i="10" s="1"/>
  <c r="B10510" i="10" s="1"/>
  <c r="B10511" i="10" s="1"/>
  <c r="B10512" i="10" s="1"/>
  <c r="B10513" i="10" s="1"/>
  <c r="B10514" i="10" s="1"/>
  <c r="B10515" i="10" s="1"/>
  <c r="B10516" i="10" s="1"/>
  <c r="B10517" i="10" s="1"/>
  <c r="B10518" i="10" s="1"/>
  <c r="B10519" i="10" s="1"/>
  <c r="B10520" i="10" s="1"/>
  <c r="B10521" i="10" s="1"/>
  <c r="B10522" i="10" s="1"/>
  <c r="B10523" i="10" s="1"/>
  <c r="B10524" i="10" s="1"/>
  <c r="B10525" i="10" s="1"/>
  <c r="B10526" i="10" s="1"/>
  <c r="B10527" i="10" s="1"/>
  <c r="B10528" i="10" s="1"/>
  <c r="B10529" i="10" s="1"/>
  <c r="B10530" i="10" s="1"/>
  <c r="B10531" i="10" s="1"/>
  <c r="B10532" i="10" s="1"/>
  <c r="B10533" i="10" s="1"/>
  <c r="B10534" i="10" s="1"/>
  <c r="B10535" i="10" s="1"/>
  <c r="B10536" i="10" s="1"/>
  <c r="B10537" i="10" s="1"/>
  <c r="B10538" i="10" s="1"/>
  <c r="B10539" i="10" s="1"/>
  <c r="B10540" i="10" s="1"/>
  <c r="B10541" i="10" s="1"/>
  <c r="B10542" i="10" s="1"/>
  <c r="B10543" i="10" s="1"/>
  <c r="B10544" i="10" s="1"/>
  <c r="B10545" i="10" s="1"/>
  <c r="B10546" i="10" s="1"/>
  <c r="B10547" i="10" s="1"/>
  <c r="B10548" i="10" s="1"/>
  <c r="B10549" i="10" s="1"/>
  <c r="B10550" i="10" s="1"/>
  <c r="B10551" i="10" s="1"/>
  <c r="B10552" i="10" s="1"/>
  <c r="B10553" i="10" s="1"/>
  <c r="B10554" i="10" s="1"/>
  <c r="B10555" i="10" s="1"/>
  <c r="B10556" i="10" s="1"/>
  <c r="B10557" i="10" s="1"/>
  <c r="B10558" i="10" s="1"/>
  <c r="B10559" i="10" s="1"/>
  <c r="B10560" i="10" s="1"/>
  <c r="B10561" i="10" s="1"/>
  <c r="B10562" i="10" s="1"/>
  <c r="B10563" i="10" s="1"/>
  <c r="B10564" i="10" s="1"/>
  <c r="B10565" i="10" s="1"/>
  <c r="B10566" i="10" s="1"/>
  <c r="B10567" i="10" s="1"/>
  <c r="B10568" i="10" s="1"/>
  <c r="B10569" i="10" s="1"/>
  <c r="B10570" i="10" s="1"/>
  <c r="B10571" i="10" s="1"/>
  <c r="B10572" i="10" s="1"/>
  <c r="B10573" i="10" s="1"/>
  <c r="B10574" i="10" s="1"/>
  <c r="B10575" i="10" s="1"/>
  <c r="B10576" i="10" s="1"/>
  <c r="B10577" i="10" s="1"/>
  <c r="B10578" i="10" s="1"/>
  <c r="B10579" i="10" s="1"/>
  <c r="B10580" i="10" s="1"/>
  <c r="B10581" i="10" s="1"/>
  <c r="B10582" i="10" s="1"/>
  <c r="B10583" i="10" s="1"/>
  <c r="B10584" i="10" s="1"/>
  <c r="B10585" i="10" s="1"/>
  <c r="B10586" i="10" s="1"/>
  <c r="B10587" i="10" s="1"/>
  <c r="B10588" i="10" s="1"/>
  <c r="B10589" i="10" s="1"/>
  <c r="B10590" i="10" s="1"/>
  <c r="B10591" i="10" s="1"/>
  <c r="B10592" i="10" s="1"/>
  <c r="B10593" i="10" s="1"/>
  <c r="B10594" i="10" s="1"/>
  <c r="B10595" i="10" s="1"/>
  <c r="B10596" i="10" s="1"/>
  <c r="B10597" i="10" s="1"/>
  <c r="B10598" i="10" s="1"/>
  <c r="B10599" i="10" s="1"/>
  <c r="B10600" i="10" s="1"/>
  <c r="B10601" i="10" s="1"/>
  <c r="B10602" i="10" s="1"/>
  <c r="B10603" i="10" s="1"/>
  <c r="B10604" i="10" s="1"/>
  <c r="B10605" i="10" s="1"/>
  <c r="B10606" i="10" s="1"/>
  <c r="B10607" i="10" s="1"/>
  <c r="B10608" i="10" s="1"/>
  <c r="B10609" i="10" s="1"/>
  <c r="B10610" i="10" s="1"/>
  <c r="B10611" i="10" s="1"/>
  <c r="B10612" i="10" s="1"/>
  <c r="B10613" i="10" s="1"/>
  <c r="B10614" i="10" s="1"/>
  <c r="B10615" i="10" s="1"/>
  <c r="B10616" i="10" s="1"/>
  <c r="B10617" i="10" s="1"/>
  <c r="B10618" i="10" s="1"/>
  <c r="B10619" i="10" s="1"/>
  <c r="B10620" i="10" s="1"/>
  <c r="B10621" i="10" s="1"/>
  <c r="B10622" i="10" s="1"/>
  <c r="B10623" i="10" s="1"/>
  <c r="B10624" i="10" s="1"/>
  <c r="B10625" i="10" s="1"/>
  <c r="B10626" i="10" s="1"/>
  <c r="B10627" i="10" s="1"/>
  <c r="B10628" i="10" s="1"/>
  <c r="B10629" i="10" s="1"/>
  <c r="B10630" i="10" s="1"/>
  <c r="B10631" i="10" s="1"/>
  <c r="B10632" i="10" s="1"/>
  <c r="B10633" i="10" s="1"/>
  <c r="B10634" i="10" s="1"/>
  <c r="B10635" i="10" s="1"/>
  <c r="B10636" i="10" s="1"/>
  <c r="B10637" i="10" s="1"/>
  <c r="B10638" i="10" s="1"/>
  <c r="B10639" i="10" s="1"/>
  <c r="B10640" i="10" s="1"/>
  <c r="B10641" i="10" s="1"/>
  <c r="B10642" i="10" s="1"/>
  <c r="B10643" i="10" s="1"/>
  <c r="B10644" i="10" s="1"/>
  <c r="B10645" i="10" s="1"/>
  <c r="B10646" i="10" s="1"/>
  <c r="B10647" i="10" s="1"/>
  <c r="B10648" i="10" s="1"/>
  <c r="B10649" i="10" s="1"/>
  <c r="B10650" i="10" s="1"/>
  <c r="B10651" i="10" s="1"/>
  <c r="B10652" i="10" s="1"/>
  <c r="B10653" i="10" s="1"/>
  <c r="B10654" i="10" s="1"/>
  <c r="B10655" i="10" s="1"/>
  <c r="B10656" i="10" s="1"/>
  <c r="B10657" i="10" s="1"/>
  <c r="B10658" i="10" s="1"/>
  <c r="B10659" i="10" s="1"/>
  <c r="B10660" i="10" s="1"/>
  <c r="B10661" i="10" s="1"/>
  <c r="B10662" i="10" s="1"/>
  <c r="B10663" i="10" s="1"/>
  <c r="B10664" i="10" s="1"/>
  <c r="B10665" i="10" s="1"/>
  <c r="B10666" i="10" s="1"/>
  <c r="B10667" i="10" s="1"/>
  <c r="B10668" i="10" s="1"/>
  <c r="B10669" i="10" s="1"/>
  <c r="B10670" i="10" s="1"/>
  <c r="B10671" i="10" s="1"/>
  <c r="B10672" i="10" s="1"/>
  <c r="B10673" i="10" s="1"/>
  <c r="B10674" i="10" s="1"/>
  <c r="B10675" i="10" s="1"/>
  <c r="B10676" i="10" s="1"/>
  <c r="B10677" i="10" s="1"/>
  <c r="B10678" i="10" s="1"/>
  <c r="B10679" i="10" s="1"/>
  <c r="B10680" i="10" s="1"/>
  <c r="B10681" i="10" s="1"/>
  <c r="B10682" i="10" s="1"/>
  <c r="B10683" i="10" s="1"/>
  <c r="B10684" i="10" s="1"/>
  <c r="B10685" i="10" s="1"/>
  <c r="B10686" i="10" s="1"/>
  <c r="B10687" i="10" s="1"/>
  <c r="B10688" i="10" s="1"/>
  <c r="B10689" i="10" s="1"/>
  <c r="B10690" i="10" s="1"/>
  <c r="B10691" i="10" s="1"/>
  <c r="B10692" i="10" s="1"/>
  <c r="B10693" i="10" s="1"/>
  <c r="B10694" i="10" s="1"/>
  <c r="B10695" i="10" s="1"/>
  <c r="B10696" i="10" s="1"/>
  <c r="B10697" i="10" s="1"/>
  <c r="B10698" i="10" s="1"/>
  <c r="B10699" i="10" s="1"/>
  <c r="B10700" i="10" s="1"/>
  <c r="B10701" i="10" s="1"/>
  <c r="B10702" i="10" s="1"/>
  <c r="B10703" i="10" s="1"/>
  <c r="B10704" i="10" s="1"/>
  <c r="B10705" i="10" s="1"/>
  <c r="B10706" i="10" s="1"/>
  <c r="B10707" i="10" s="1"/>
  <c r="B10708" i="10" s="1"/>
  <c r="B10709" i="10" s="1"/>
  <c r="B10710" i="10" s="1"/>
  <c r="B10711" i="10" s="1"/>
  <c r="B10712" i="10" s="1"/>
  <c r="B10713" i="10" s="1"/>
  <c r="B10714" i="10" s="1"/>
  <c r="B10715" i="10" s="1"/>
  <c r="B10716" i="10" s="1"/>
  <c r="B10717" i="10" s="1"/>
  <c r="B10718" i="10" s="1"/>
  <c r="B10719" i="10" s="1"/>
  <c r="B10720" i="10" s="1"/>
  <c r="B10721" i="10" s="1"/>
  <c r="B10722" i="10" s="1"/>
  <c r="B10723" i="10" s="1"/>
  <c r="B10724" i="10" s="1"/>
  <c r="B10725" i="10" s="1"/>
  <c r="B10726" i="10" s="1"/>
  <c r="B10727" i="10" s="1"/>
  <c r="B10728" i="10" s="1"/>
  <c r="B10729" i="10" s="1"/>
  <c r="B10730" i="10" s="1"/>
  <c r="B10731" i="10" s="1"/>
  <c r="B10732" i="10" s="1"/>
  <c r="B10733" i="10" s="1"/>
  <c r="B10734" i="10" s="1"/>
  <c r="B10735" i="10" s="1"/>
  <c r="B10736" i="10" s="1"/>
  <c r="B10737" i="10" s="1"/>
  <c r="B10738" i="10" s="1"/>
  <c r="B10739" i="10" s="1"/>
  <c r="B10740" i="10" s="1"/>
  <c r="B10741" i="10" s="1"/>
  <c r="B10742" i="10" s="1"/>
  <c r="B10743" i="10" s="1"/>
  <c r="B10744" i="10" s="1"/>
  <c r="B10745" i="10" s="1"/>
  <c r="B10746" i="10" s="1"/>
  <c r="B10747" i="10" s="1"/>
  <c r="B10748" i="10" s="1"/>
  <c r="B10749" i="10" s="1"/>
  <c r="B10750" i="10" s="1"/>
  <c r="B10751" i="10" s="1"/>
  <c r="B10752" i="10" s="1"/>
  <c r="B10753" i="10" s="1"/>
  <c r="B10754" i="10" s="1"/>
  <c r="B10755" i="10" s="1"/>
  <c r="B10756" i="10" s="1"/>
  <c r="B10757" i="10" s="1"/>
  <c r="B10758" i="10" s="1"/>
  <c r="B10759" i="10" s="1"/>
  <c r="B10760" i="10" s="1"/>
  <c r="B10761" i="10" s="1"/>
  <c r="B10762" i="10" s="1"/>
  <c r="B10763" i="10" s="1"/>
  <c r="B10764" i="10" s="1"/>
  <c r="B10765" i="10" s="1"/>
  <c r="B10766" i="10" s="1"/>
  <c r="B10767" i="10" s="1"/>
  <c r="B10768" i="10" s="1"/>
  <c r="B10769" i="10" s="1"/>
  <c r="B10770" i="10" s="1"/>
  <c r="B10771" i="10" s="1"/>
  <c r="B10772" i="10" s="1"/>
  <c r="B10773" i="10" s="1"/>
  <c r="B10774" i="10" s="1"/>
  <c r="B10775" i="10" s="1"/>
  <c r="B10776" i="10" s="1"/>
  <c r="B10777" i="10" s="1"/>
  <c r="B10778" i="10" s="1"/>
  <c r="B10779" i="10" s="1"/>
  <c r="B10780" i="10" s="1"/>
  <c r="B10781" i="10" s="1"/>
  <c r="B10782" i="10" s="1"/>
  <c r="B10783" i="10" s="1"/>
  <c r="B10784" i="10" s="1"/>
  <c r="B10785" i="10" s="1"/>
  <c r="B10786" i="10" s="1"/>
  <c r="B10787" i="10" s="1"/>
  <c r="B10788" i="10" s="1"/>
  <c r="B10789" i="10" s="1"/>
  <c r="B10790" i="10" s="1"/>
  <c r="B10791" i="10" s="1"/>
  <c r="B10792" i="10" s="1"/>
  <c r="B10793" i="10" s="1"/>
  <c r="B10794" i="10" s="1"/>
  <c r="B10795" i="10" s="1"/>
  <c r="B10796" i="10" s="1"/>
  <c r="B10797" i="10" s="1"/>
  <c r="B10798" i="10" s="1"/>
  <c r="B10799" i="10" s="1"/>
  <c r="B10800" i="10" s="1"/>
  <c r="B10801" i="10" s="1"/>
  <c r="B10802" i="10" s="1"/>
  <c r="B10803" i="10" s="1"/>
  <c r="B10804" i="10" s="1"/>
  <c r="B10805" i="10" s="1"/>
  <c r="B10806" i="10" s="1"/>
  <c r="B10807" i="10" s="1"/>
  <c r="B10808" i="10" s="1"/>
  <c r="B10809" i="10" s="1"/>
  <c r="B10810" i="10" s="1"/>
  <c r="B10811" i="10" s="1"/>
  <c r="B10812" i="10" s="1"/>
  <c r="B10813" i="10" s="1"/>
  <c r="B10814" i="10" s="1"/>
  <c r="B10815" i="10" s="1"/>
  <c r="B10816" i="10" s="1"/>
  <c r="B10817" i="10" s="1"/>
  <c r="B10818" i="10" s="1"/>
  <c r="B10819" i="10" s="1"/>
  <c r="B10820" i="10" s="1"/>
  <c r="B10821" i="10" s="1"/>
  <c r="B10822" i="10" s="1"/>
  <c r="B10823" i="10" s="1"/>
  <c r="B10824" i="10" s="1"/>
  <c r="B10825" i="10" s="1"/>
  <c r="B10826" i="10" s="1"/>
  <c r="B10827" i="10" s="1"/>
  <c r="B10828" i="10" s="1"/>
  <c r="B10829" i="10" s="1"/>
  <c r="B10830" i="10" s="1"/>
  <c r="B10831" i="10" s="1"/>
  <c r="B10832" i="10" s="1"/>
  <c r="B10833" i="10" s="1"/>
  <c r="B10834" i="10" s="1"/>
  <c r="B10835" i="10" s="1"/>
  <c r="B10836" i="10" s="1"/>
  <c r="B10837" i="10" s="1"/>
  <c r="B10838" i="10" s="1"/>
  <c r="B10839" i="10" s="1"/>
  <c r="B10840" i="10" s="1"/>
  <c r="B10841" i="10" s="1"/>
  <c r="B10842" i="10" s="1"/>
  <c r="B10843" i="10" s="1"/>
  <c r="B10844" i="10" s="1"/>
  <c r="B10845" i="10" s="1"/>
  <c r="B10846" i="10" s="1"/>
  <c r="B10847" i="10" s="1"/>
  <c r="B10848" i="10" s="1"/>
  <c r="B10849" i="10" s="1"/>
  <c r="B10850" i="10" s="1"/>
  <c r="B10851" i="10" s="1"/>
  <c r="B10852" i="10" s="1"/>
  <c r="B10853" i="10" s="1"/>
  <c r="B10854" i="10" s="1"/>
  <c r="B10855" i="10" s="1"/>
  <c r="B10856" i="10" s="1"/>
  <c r="B10857" i="10" s="1"/>
  <c r="B10858" i="10" s="1"/>
  <c r="B10859" i="10" s="1"/>
  <c r="B10860" i="10" s="1"/>
  <c r="B10861" i="10" s="1"/>
  <c r="B10862" i="10" s="1"/>
  <c r="B10863" i="10" s="1"/>
  <c r="B10864" i="10" s="1"/>
  <c r="B10865" i="10" s="1"/>
  <c r="B10866" i="10" s="1"/>
  <c r="B10867" i="10" s="1"/>
  <c r="B10868" i="10" s="1"/>
  <c r="B10869" i="10" s="1"/>
  <c r="B10870" i="10" s="1"/>
  <c r="B10871" i="10" s="1"/>
  <c r="B10872" i="10" s="1"/>
  <c r="B10873" i="10" s="1"/>
  <c r="B10874" i="10" s="1"/>
  <c r="B10875" i="10" s="1"/>
  <c r="B10876" i="10" s="1"/>
  <c r="B10877" i="10" s="1"/>
  <c r="B10878" i="10" s="1"/>
  <c r="B10879" i="10" s="1"/>
  <c r="B10880" i="10" s="1"/>
  <c r="B10881" i="10" s="1"/>
  <c r="B10882" i="10" s="1"/>
  <c r="B10883" i="10" s="1"/>
  <c r="B10884" i="10" s="1"/>
  <c r="B10885" i="10" s="1"/>
  <c r="B10886" i="10" s="1"/>
  <c r="B10887" i="10" s="1"/>
  <c r="B10888" i="10" s="1"/>
  <c r="B10889" i="10" s="1"/>
  <c r="B10890" i="10" s="1"/>
  <c r="B10891" i="10" s="1"/>
  <c r="B10892" i="10" s="1"/>
  <c r="B10893" i="10" s="1"/>
  <c r="B10894" i="10" s="1"/>
  <c r="B10895" i="10" s="1"/>
  <c r="B10896" i="10" s="1"/>
  <c r="B10897" i="10" s="1"/>
  <c r="B10898" i="10" s="1"/>
  <c r="B10899" i="10" s="1"/>
  <c r="B10900" i="10" s="1"/>
  <c r="B10901" i="10" s="1"/>
  <c r="B10902" i="10" s="1"/>
  <c r="B10903" i="10" s="1"/>
  <c r="B10904" i="10" s="1"/>
  <c r="B10905" i="10" s="1"/>
  <c r="B10906" i="10" s="1"/>
  <c r="B10907" i="10" s="1"/>
  <c r="B10908" i="10" s="1"/>
  <c r="B10909" i="10" s="1"/>
  <c r="B10910" i="10" s="1"/>
  <c r="B10911" i="10" s="1"/>
  <c r="B10912" i="10" s="1"/>
  <c r="B10913" i="10" s="1"/>
  <c r="B10914" i="10" s="1"/>
  <c r="B10915" i="10" s="1"/>
  <c r="B10916" i="10" s="1"/>
  <c r="B10917" i="10" s="1"/>
  <c r="B10918" i="10" s="1"/>
  <c r="B10919" i="10" s="1"/>
  <c r="B10920" i="10" s="1"/>
  <c r="B10921" i="10" s="1"/>
  <c r="B10922" i="10" s="1"/>
  <c r="B10923" i="10" s="1"/>
  <c r="B10924" i="10" s="1"/>
  <c r="B10925" i="10" s="1"/>
  <c r="B10926" i="10" s="1"/>
  <c r="B10927" i="10" s="1"/>
  <c r="B10928" i="10" s="1"/>
  <c r="B10929" i="10" s="1"/>
  <c r="B10930" i="10" s="1"/>
  <c r="B10931" i="10" s="1"/>
  <c r="B10932" i="10" s="1"/>
  <c r="B10933" i="10" s="1"/>
  <c r="B10934" i="10" s="1"/>
  <c r="B10935" i="10" s="1"/>
  <c r="B10936" i="10" s="1"/>
  <c r="B10937" i="10" s="1"/>
  <c r="B10938" i="10" s="1"/>
  <c r="B10939" i="10" s="1"/>
  <c r="B10940" i="10" s="1"/>
  <c r="B10941" i="10" s="1"/>
  <c r="B10942" i="10" s="1"/>
  <c r="B10943" i="10" s="1"/>
  <c r="B10944" i="10" s="1"/>
  <c r="B10945" i="10" s="1"/>
  <c r="B10946" i="10" s="1"/>
  <c r="B10947" i="10" s="1"/>
  <c r="B10948" i="10" s="1"/>
  <c r="B10949" i="10" s="1"/>
  <c r="B10950" i="10" s="1"/>
  <c r="B10951" i="10" s="1"/>
  <c r="B10952" i="10" s="1"/>
  <c r="B10953" i="10" s="1"/>
  <c r="B10954" i="10" s="1"/>
  <c r="B10955" i="10" s="1"/>
  <c r="B10956" i="10" s="1"/>
  <c r="B10957" i="10" s="1"/>
  <c r="B10958" i="10" s="1"/>
  <c r="B10959" i="10" s="1"/>
  <c r="B10960" i="10" s="1"/>
  <c r="B10961" i="10" s="1"/>
  <c r="B10962" i="10" s="1"/>
  <c r="B10963" i="10" s="1"/>
  <c r="B10964" i="10" s="1"/>
  <c r="B10965" i="10" s="1"/>
  <c r="B10966" i="10" s="1"/>
  <c r="B10967" i="10" s="1"/>
  <c r="B10968" i="10" s="1"/>
  <c r="B10969" i="10" s="1"/>
  <c r="B10970" i="10" s="1"/>
  <c r="B10971" i="10" s="1"/>
  <c r="B10972" i="10" s="1"/>
  <c r="B10973" i="10" s="1"/>
  <c r="B10974" i="10" s="1"/>
  <c r="B10975" i="10" s="1"/>
  <c r="B10976" i="10" s="1"/>
  <c r="B10977" i="10" s="1"/>
  <c r="B10978" i="10" s="1"/>
  <c r="B10979" i="10" s="1"/>
  <c r="H8" i="9"/>
  <c r="D24" i="9" l="1"/>
  <c r="D32" i="9" l="1"/>
  <c r="D23" i="10"/>
  <c r="D29" i="9"/>
  <c r="E23" i="10" l="1"/>
  <c r="D31" i="9" s="1"/>
  <c r="O9" i="9" l="1"/>
  <c r="D18" i="9" l="1"/>
  <c r="L10" i="9" l="1"/>
  <c r="G9" i="9" l="1"/>
  <c r="P9" i="9" s="1"/>
  <c r="G10" i="9" l="1"/>
  <c r="P10" i="9" s="1"/>
  <c r="F11" i="9" l="1"/>
  <c r="L11" i="9" s="1"/>
  <c r="F12" i="9" l="1"/>
  <c r="L12" i="9" s="1"/>
  <c r="G11" i="9"/>
  <c r="P11" i="9" s="1"/>
  <c r="G12" i="9" l="1"/>
  <c r="P12" i="9" s="1"/>
  <c r="F13" i="9"/>
  <c r="L13" i="9" l="1"/>
  <c r="F14" i="9"/>
  <c r="G13" i="9"/>
  <c r="P13" i="9" s="1"/>
  <c r="L14" i="9" l="1"/>
  <c r="G14" i="9"/>
  <c r="P14" i="9" s="1"/>
  <c r="F15" i="9"/>
  <c r="L15" i="9" l="1"/>
  <c r="F16" i="9"/>
  <c r="G15" i="9"/>
  <c r="P15" i="9" s="1"/>
  <c r="L16" i="9" l="1"/>
  <c r="G16" i="9"/>
  <c r="P16" i="9" s="1"/>
  <c r="F17" i="9"/>
  <c r="L17" i="9" l="1"/>
  <c r="F18" i="9"/>
  <c r="G17" i="9"/>
  <c r="P17" i="9" s="1"/>
  <c r="L18" i="9" l="1"/>
  <c r="G18" i="9"/>
  <c r="P18" i="9" s="1"/>
  <c r="F19" i="9"/>
  <c r="L19" i="9" l="1"/>
  <c r="F20" i="9"/>
  <c r="G19" i="9"/>
  <c r="P19" i="9" s="1"/>
  <c r="L20" i="9" l="1"/>
  <c r="G20" i="9"/>
  <c r="P20" i="9" s="1"/>
  <c r="F21" i="9"/>
  <c r="L21" i="9" l="1"/>
  <c r="F22" i="9"/>
  <c r="G21" i="9"/>
  <c r="P21" i="9" s="1"/>
  <c r="L22" i="9" l="1"/>
  <c r="G22" i="9"/>
  <c r="P22" i="9" s="1"/>
  <c r="F23" i="9"/>
  <c r="L23" i="9" l="1"/>
  <c r="F24" i="9"/>
  <c r="G23" i="9"/>
  <c r="P23" i="9" s="1"/>
  <c r="L24" i="9" l="1"/>
  <c r="G24" i="9"/>
  <c r="P24" i="9" s="1"/>
  <c r="F25" i="9"/>
  <c r="L25" i="9" l="1"/>
  <c r="F26" i="9"/>
  <c r="G25" i="9"/>
  <c r="P25" i="9" s="1"/>
  <c r="L26" i="9" l="1"/>
  <c r="G26" i="9"/>
  <c r="P26" i="9" s="1"/>
  <c r="F27" i="9"/>
  <c r="L27" i="9" l="1"/>
  <c r="F28" i="9"/>
  <c r="G27" i="9"/>
  <c r="P27" i="9" s="1"/>
  <c r="L28" i="9" l="1"/>
  <c r="G28" i="9"/>
  <c r="P28" i="9" s="1"/>
  <c r="F29" i="9"/>
  <c r="L29" i="9" l="1"/>
  <c r="F30" i="9"/>
  <c r="G29" i="9"/>
  <c r="P29" i="9" s="1"/>
  <c r="L30" i="9" l="1"/>
  <c r="G30" i="9"/>
  <c r="P30" i="9" s="1"/>
  <c r="F31" i="9"/>
  <c r="L31" i="9" l="1"/>
  <c r="F32" i="9"/>
  <c r="G31" i="9"/>
  <c r="P31" i="9" s="1"/>
  <c r="L32" i="9" l="1"/>
  <c r="G32" i="9"/>
  <c r="P32" i="9" s="1"/>
  <c r="F33" i="9"/>
  <c r="L33" i="9" l="1"/>
  <c r="F34" i="9"/>
  <c r="G33" i="9"/>
  <c r="P33" i="9" s="1"/>
  <c r="L34" i="9" l="1"/>
  <c r="G34" i="9"/>
  <c r="P34" i="9" s="1"/>
  <c r="F35" i="9"/>
  <c r="L35" i="9" l="1"/>
  <c r="F36" i="9"/>
  <c r="G35" i="9"/>
  <c r="P35" i="9" s="1"/>
  <c r="L36" i="9" l="1"/>
  <c r="G36" i="9"/>
  <c r="P36" i="9" s="1"/>
  <c r="F37" i="9"/>
  <c r="L37" i="9" l="1"/>
  <c r="F38" i="9"/>
  <c r="G37" i="9"/>
  <c r="P37" i="9" s="1"/>
  <c r="L38" i="9" l="1"/>
  <c r="G38" i="9"/>
  <c r="P38" i="9" s="1"/>
  <c r="F39" i="9"/>
  <c r="L39" i="9" l="1"/>
  <c r="F40" i="9"/>
  <c r="G39" i="9"/>
  <c r="P39" i="9" s="1"/>
  <c r="L40" i="9" l="1"/>
  <c r="G40" i="9"/>
  <c r="P40" i="9" s="1"/>
  <c r="F41" i="9"/>
  <c r="L41" i="9" l="1"/>
  <c r="F42" i="9"/>
  <c r="G41" i="9"/>
  <c r="P41" i="9" s="1"/>
  <c r="D19" i="9"/>
  <c r="H9" i="9" s="1"/>
  <c r="I9" i="9" s="1"/>
  <c r="L42" i="9" l="1"/>
  <c r="F43" i="9"/>
  <c r="G42" i="9"/>
  <c r="P42" i="9" s="1"/>
  <c r="M10" i="9"/>
  <c r="L43" i="9" l="1"/>
  <c r="K10" i="9"/>
  <c r="J10" i="9"/>
  <c r="G43" i="9"/>
  <c r="P43" i="9" s="1"/>
  <c r="F44" i="9"/>
  <c r="H10" i="9" l="1"/>
  <c r="I10" i="9" s="1"/>
  <c r="L44" i="9"/>
  <c r="G44" i="9"/>
  <c r="P44" i="9" s="1"/>
  <c r="F45" i="9"/>
  <c r="N10" i="9"/>
  <c r="O10" i="9" s="1"/>
  <c r="M11" i="9" l="1"/>
  <c r="L45" i="9"/>
  <c r="K11" i="9"/>
  <c r="J11" i="9"/>
  <c r="H11" i="9" s="1"/>
  <c r="I11" i="9" s="1"/>
  <c r="G45" i="9"/>
  <c r="P45" i="9" s="1"/>
  <c r="F46" i="9"/>
  <c r="M12" i="9" l="1"/>
  <c r="L46" i="9"/>
  <c r="G46" i="9"/>
  <c r="P46" i="9" s="1"/>
  <c r="F47" i="9"/>
  <c r="N11" i="9"/>
  <c r="O11" i="9" s="1"/>
  <c r="L47" i="9" l="1"/>
  <c r="K12" i="9"/>
  <c r="J12" i="9"/>
  <c r="H12" i="9" s="1"/>
  <c r="I12" i="9" s="1"/>
  <c r="F48" i="9"/>
  <c r="G47" i="9"/>
  <c r="P47" i="9" s="1"/>
  <c r="M13" i="9" l="1"/>
  <c r="L48" i="9"/>
  <c r="G48" i="9"/>
  <c r="P48" i="9" s="1"/>
  <c r="F49" i="9"/>
  <c r="N12" i="9"/>
  <c r="O12" i="9" s="1"/>
  <c r="L49" i="9" l="1"/>
  <c r="K13" i="9"/>
  <c r="J13" i="9"/>
  <c r="H13" i="9" s="1"/>
  <c r="I13" i="9" s="1"/>
  <c r="G49" i="9"/>
  <c r="P49" i="9" s="1"/>
  <c r="F50" i="9"/>
  <c r="M14" i="9" l="1"/>
  <c r="L50" i="9"/>
  <c r="G50" i="9"/>
  <c r="P50" i="9" s="1"/>
  <c r="F51" i="9"/>
  <c r="N13" i="9"/>
  <c r="O13" i="9" s="1"/>
  <c r="L51" i="9" l="1"/>
  <c r="K14" i="9"/>
  <c r="J14" i="9"/>
  <c r="H14" i="9" s="1"/>
  <c r="I14" i="9" s="1"/>
  <c r="F52" i="9"/>
  <c r="G51" i="9"/>
  <c r="P51" i="9" s="1"/>
  <c r="M15" i="9" l="1"/>
  <c r="L52" i="9"/>
  <c r="N14" i="9"/>
  <c r="O14" i="9" s="1"/>
  <c r="F53" i="9"/>
  <c r="G52" i="9"/>
  <c r="P52" i="9" s="1"/>
  <c r="L53" i="9" l="1"/>
  <c r="K15" i="9"/>
  <c r="J15" i="9"/>
  <c r="H15" i="9" s="1"/>
  <c r="I15" i="9" s="1"/>
  <c r="G53" i="9"/>
  <c r="P53" i="9" s="1"/>
  <c r="F54" i="9"/>
  <c r="M16" i="9" l="1"/>
  <c r="L54" i="9"/>
  <c r="J16" i="9"/>
  <c r="H16" i="9" s="1"/>
  <c r="I16" i="9" s="1"/>
  <c r="K16" i="9"/>
  <c r="N15" i="9"/>
  <c r="O15" i="9" s="1"/>
  <c r="G54" i="9"/>
  <c r="P54" i="9" s="1"/>
  <c r="F55" i="9"/>
  <c r="M17" i="9" l="1"/>
  <c r="L55" i="9"/>
  <c r="G55" i="9"/>
  <c r="P55" i="9" s="1"/>
  <c r="F56" i="9"/>
  <c r="N16" i="9"/>
  <c r="O16" i="9" s="1"/>
  <c r="L56" i="9" l="1"/>
  <c r="K17" i="9"/>
  <c r="J17" i="9"/>
  <c r="H17" i="9" s="1"/>
  <c r="I17" i="9" s="1"/>
  <c r="F57" i="9"/>
  <c r="G56" i="9"/>
  <c r="P56" i="9" s="1"/>
  <c r="M18" i="9" l="1"/>
  <c r="L57" i="9"/>
  <c r="K18" i="9"/>
  <c r="J18" i="9"/>
  <c r="H18" i="9" s="1"/>
  <c r="I18" i="9" s="1"/>
  <c r="N17" i="9"/>
  <c r="O17" i="9" s="1"/>
  <c r="F58" i="9"/>
  <c r="G57" i="9"/>
  <c r="P57" i="9" s="1"/>
  <c r="M19" i="9" l="1"/>
  <c r="L58" i="9"/>
  <c r="G58" i="9"/>
  <c r="P58" i="9" s="1"/>
  <c r="N18" i="9"/>
  <c r="O18" i="9" s="1"/>
  <c r="F59" i="9"/>
  <c r="L59" i="9" l="1"/>
  <c r="J19" i="9"/>
  <c r="H19" i="9" s="1"/>
  <c r="I19" i="9" s="1"/>
  <c r="K19" i="9"/>
  <c r="F60" i="9"/>
  <c r="G59" i="9"/>
  <c r="P59" i="9" s="1"/>
  <c r="M20" i="9" l="1"/>
  <c r="L60" i="9"/>
  <c r="K20" i="9"/>
  <c r="J20" i="9"/>
  <c r="H20" i="9" s="1"/>
  <c r="I20" i="9" s="1"/>
  <c r="G60" i="9"/>
  <c r="P60" i="9" s="1"/>
  <c r="N19" i="9"/>
  <c r="O19" i="9" s="1"/>
  <c r="F61" i="9"/>
  <c r="M21" i="9" l="1"/>
  <c r="L61" i="9"/>
  <c r="N20" i="9"/>
  <c r="O20" i="9" s="1"/>
  <c r="F62" i="9"/>
  <c r="G61" i="9"/>
  <c r="P61" i="9" s="1"/>
  <c r="L62" i="9" l="1"/>
  <c r="K21" i="9"/>
  <c r="J21" i="9"/>
  <c r="H21" i="9" s="1"/>
  <c r="I21" i="9" s="1"/>
  <c r="G62" i="9"/>
  <c r="P62" i="9" s="1"/>
  <c r="F63" i="9"/>
  <c r="M22" i="9" l="1"/>
  <c r="L63" i="9"/>
  <c r="K22" i="9"/>
  <c r="J22" i="9"/>
  <c r="H22" i="9" s="1"/>
  <c r="I22" i="9" s="1"/>
  <c r="N21" i="9"/>
  <c r="O21" i="9" s="1"/>
  <c r="F64" i="9"/>
  <c r="G63" i="9"/>
  <c r="P63" i="9" s="1"/>
  <c r="M23" i="9" l="1"/>
  <c r="L64" i="9"/>
  <c r="G64" i="9"/>
  <c r="P64" i="9" s="1"/>
  <c r="F65" i="9"/>
  <c r="N22" i="9"/>
  <c r="O22" i="9" s="1"/>
  <c r="L65" i="9" l="1"/>
  <c r="K23" i="9"/>
  <c r="J23" i="9"/>
  <c r="H23" i="9" s="1"/>
  <c r="I23" i="9" s="1"/>
  <c r="F66" i="9"/>
  <c r="G65" i="9"/>
  <c r="P65" i="9" s="1"/>
  <c r="M24" i="9" l="1"/>
  <c r="L66" i="9"/>
  <c r="K24" i="9"/>
  <c r="J24" i="9"/>
  <c r="H24" i="9" s="1"/>
  <c r="I24" i="9" s="1"/>
  <c r="G66" i="9"/>
  <c r="P66" i="9" s="1"/>
  <c r="N23" i="9"/>
  <c r="O23" i="9" s="1"/>
  <c r="F67" i="9"/>
  <c r="M25" i="9" l="1"/>
  <c r="L67" i="9"/>
  <c r="F68" i="9"/>
  <c r="G67" i="9"/>
  <c r="P67" i="9" s="1"/>
  <c r="N24" i="9"/>
  <c r="O24" i="9" s="1"/>
  <c r="L68" i="9" l="1"/>
  <c r="K25" i="9"/>
  <c r="J25" i="9"/>
  <c r="H25" i="9" s="1"/>
  <c r="I25" i="9" s="1"/>
  <c r="G68" i="9"/>
  <c r="P68" i="9" s="1"/>
  <c r="F69" i="9"/>
  <c r="M26" i="9" l="1"/>
  <c r="L69" i="9"/>
  <c r="F70" i="9"/>
  <c r="G69" i="9"/>
  <c r="P69" i="9" s="1"/>
  <c r="N25" i="9"/>
  <c r="O25" i="9" s="1"/>
  <c r="L70" i="9" l="1"/>
  <c r="K26" i="9"/>
  <c r="J26" i="9"/>
  <c r="H26" i="9" s="1"/>
  <c r="I26" i="9" s="1"/>
  <c r="G70" i="9"/>
  <c r="P70" i="9" s="1"/>
  <c r="F71" i="9"/>
  <c r="M27" i="9" l="1"/>
  <c r="L71" i="9"/>
  <c r="F72" i="9"/>
  <c r="G71" i="9"/>
  <c r="P71" i="9" s="1"/>
  <c r="N26" i="9"/>
  <c r="O26" i="9" s="1"/>
  <c r="L72" i="9" l="1"/>
  <c r="K27" i="9"/>
  <c r="J27" i="9"/>
  <c r="H27" i="9" s="1"/>
  <c r="I27" i="9" s="1"/>
  <c r="G72" i="9"/>
  <c r="P72" i="9" s="1"/>
  <c r="F73" i="9"/>
  <c r="M28" i="9" l="1"/>
  <c r="L73" i="9"/>
  <c r="F74" i="9"/>
  <c r="G73" i="9"/>
  <c r="P73" i="9" s="1"/>
  <c r="N27" i="9"/>
  <c r="O27" i="9" s="1"/>
  <c r="L74" i="9" l="1"/>
  <c r="K28" i="9"/>
  <c r="J28" i="9"/>
  <c r="H28" i="9" s="1"/>
  <c r="I28" i="9" s="1"/>
  <c r="G74" i="9"/>
  <c r="P74" i="9" s="1"/>
  <c r="F75" i="9"/>
  <c r="M29" i="9" l="1"/>
  <c r="L75" i="9"/>
  <c r="F76" i="9"/>
  <c r="G75" i="9"/>
  <c r="P75" i="9" s="1"/>
  <c r="N28" i="9"/>
  <c r="O28" i="9" s="1"/>
  <c r="L76" i="9" l="1"/>
  <c r="K29" i="9"/>
  <c r="J29" i="9"/>
  <c r="H29" i="9" s="1"/>
  <c r="I29" i="9" s="1"/>
  <c r="G76" i="9"/>
  <c r="P76" i="9" s="1"/>
  <c r="F77" i="9"/>
  <c r="M30" i="9" l="1"/>
  <c r="L77" i="9"/>
  <c r="F78" i="9"/>
  <c r="G77" i="9"/>
  <c r="P77" i="9" s="1"/>
  <c r="N29" i="9"/>
  <c r="O29" i="9" s="1"/>
  <c r="L78" i="9" l="1"/>
  <c r="K30" i="9"/>
  <c r="J30" i="9"/>
  <c r="H30" i="9" s="1"/>
  <c r="I30" i="9" s="1"/>
  <c r="G78" i="9"/>
  <c r="P78" i="9" s="1"/>
  <c r="F79" i="9"/>
  <c r="M31" i="9" l="1"/>
  <c r="L79" i="9"/>
  <c r="F80" i="9"/>
  <c r="G79" i="9"/>
  <c r="P79" i="9" s="1"/>
  <c r="N30" i="9"/>
  <c r="O30" i="9" s="1"/>
  <c r="L80" i="9" l="1"/>
  <c r="K31" i="9"/>
  <c r="J31" i="9"/>
  <c r="H31" i="9" s="1"/>
  <c r="I31" i="9" s="1"/>
  <c r="G80" i="9"/>
  <c r="P80" i="9" s="1"/>
  <c r="F81" i="9"/>
  <c r="M32" i="9" l="1"/>
  <c r="L81" i="9"/>
  <c r="F82" i="9"/>
  <c r="G81" i="9"/>
  <c r="P81" i="9" s="1"/>
  <c r="N31" i="9"/>
  <c r="O31" i="9" s="1"/>
  <c r="L82" i="9" l="1"/>
  <c r="K32" i="9"/>
  <c r="J32" i="9"/>
  <c r="H32" i="9" s="1"/>
  <c r="I32" i="9" s="1"/>
  <c r="G82" i="9"/>
  <c r="P82" i="9" s="1"/>
  <c r="F83" i="9"/>
  <c r="M33" i="9" l="1"/>
  <c r="L83" i="9"/>
  <c r="F84" i="9"/>
  <c r="G83" i="9"/>
  <c r="P83" i="9" s="1"/>
  <c r="N32" i="9"/>
  <c r="O32" i="9" s="1"/>
  <c r="L84" i="9" l="1"/>
  <c r="K33" i="9"/>
  <c r="J33" i="9"/>
  <c r="H33" i="9" s="1"/>
  <c r="I33" i="9" s="1"/>
  <c r="G84" i="9"/>
  <c r="P84" i="9" s="1"/>
  <c r="F85" i="9"/>
  <c r="M34" i="9" l="1"/>
  <c r="L85" i="9"/>
  <c r="F86" i="9"/>
  <c r="G85" i="9"/>
  <c r="P85" i="9" s="1"/>
  <c r="N33" i="9"/>
  <c r="O33" i="9" s="1"/>
  <c r="L86" i="9" l="1"/>
  <c r="K34" i="9"/>
  <c r="J34" i="9"/>
  <c r="G86" i="9"/>
  <c r="P86" i="9" s="1"/>
  <c r="F87" i="9"/>
  <c r="H34" i="9" l="1"/>
  <c r="I34" i="9" s="1"/>
  <c r="L87" i="9"/>
  <c r="F88" i="9"/>
  <c r="G87" i="9"/>
  <c r="P87" i="9" s="1"/>
  <c r="N34" i="9"/>
  <c r="O34" i="9" s="1"/>
  <c r="M35" i="9" l="1"/>
  <c r="L88" i="9"/>
  <c r="K35" i="9"/>
  <c r="J35" i="9"/>
  <c r="H35" i="9" s="1"/>
  <c r="I35" i="9" s="1"/>
  <c r="G88" i="9"/>
  <c r="P88" i="9" s="1"/>
  <c r="F89" i="9"/>
  <c r="M36" i="9" l="1"/>
  <c r="L89" i="9"/>
  <c r="F90" i="9"/>
  <c r="G89" i="9"/>
  <c r="P89" i="9" s="1"/>
  <c r="N35" i="9"/>
  <c r="O35" i="9" s="1"/>
  <c r="L90" i="9" l="1"/>
  <c r="K36" i="9"/>
  <c r="J36" i="9"/>
  <c r="H36" i="9" s="1"/>
  <c r="I36" i="9" s="1"/>
  <c r="G90" i="9"/>
  <c r="P90" i="9" s="1"/>
  <c r="F91" i="9"/>
  <c r="M37" i="9" l="1"/>
  <c r="L91" i="9"/>
  <c r="F92" i="9"/>
  <c r="G91" i="9"/>
  <c r="P91" i="9" s="1"/>
  <c r="N36" i="9"/>
  <c r="O36" i="9" s="1"/>
  <c r="L92" i="9" l="1"/>
  <c r="K37" i="9"/>
  <c r="J37" i="9"/>
  <c r="H37" i="9" s="1"/>
  <c r="I37" i="9" s="1"/>
  <c r="G92" i="9"/>
  <c r="P92" i="9" s="1"/>
  <c r="F93" i="9"/>
  <c r="M38" i="9" l="1"/>
  <c r="L93" i="9"/>
  <c r="F94" i="9"/>
  <c r="G93" i="9"/>
  <c r="P93" i="9" s="1"/>
  <c r="N37" i="9"/>
  <c r="O37" i="9" s="1"/>
  <c r="L94" i="9" l="1"/>
  <c r="K38" i="9"/>
  <c r="J38" i="9"/>
  <c r="H38" i="9" s="1"/>
  <c r="I38" i="9" s="1"/>
  <c r="G94" i="9"/>
  <c r="P94" i="9" s="1"/>
  <c r="F95" i="9"/>
  <c r="M39" i="9" l="1"/>
  <c r="L95" i="9"/>
  <c r="F96" i="9"/>
  <c r="G95" i="9"/>
  <c r="P95" i="9" s="1"/>
  <c r="N38" i="9"/>
  <c r="O38" i="9" s="1"/>
  <c r="L96" i="9" l="1"/>
  <c r="K39" i="9"/>
  <c r="J39" i="9"/>
  <c r="H39" i="9" s="1"/>
  <c r="I39" i="9" s="1"/>
  <c r="G96" i="9"/>
  <c r="P96" i="9" s="1"/>
  <c r="F97" i="9"/>
  <c r="M40" i="9" l="1"/>
  <c r="L97" i="9"/>
  <c r="F98" i="9"/>
  <c r="G97" i="9"/>
  <c r="P97" i="9" s="1"/>
  <c r="N39" i="9"/>
  <c r="O39" i="9" s="1"/>
  <c r="L98" i="9" l="1"/>
  <c r="K40" i="9"/>
  <c r="J40" i="9"/>
  <c r="H40" i="9" s="1"/>
  <c r="I40" i="9" s="1"/>
  <c r="G98" i="9"/>
  <c r="P98" i="9" s="1"/>
  <c r="F99" i="9"/>
  <c r="M41" i="9" l="1"/>
  <c r="L99" i="9"/>
  <c r="F100" i="9"/>
  <c r="G99" i="9"/>
  <c r="P99" i="9" s="1"/>
  <c r="N40" i="9"/>
  <c r="O40" i="9" s="1"/>
  <c r="L100" i="9" l="1"/>
  <c r="K41" i="9"/>
  <c r="J41" i="9"/>
  <c r="H41" i="9" s="1"/>
  <c r="I41" i="9" s="1"/>
  <c r="G100" i="9"/>
  <c r="P100" i="9" s="1"/>
  <c r="F101" i="9"/>
  <c r="M42" i="9" l="1"/>
  <c r="L101" i="9"/>
  <c r="F102" i="9"/>
  <c r="G101" i="9"/>
  <c r="P101" i="9" s="1"/>
  <c r="N41" i="9"/>
  <c r="O41" i="9" s="1"/>
  <c r="L102" i="9" l="1"/>
  <c r="K42" i="9"/>
  <c r="J42" i="9"/>
  <c r="H42" i="9" s="1"/>
  <c r="I42" i="9" s="1"/>
  <c r="G102" i="9"/>
  <c r="P102" i="9" s="1"/>
  <c r="F103" i="9"/>
  <c r="M43" i="9" l="1"/>
  <c r="L103" i="9"/>
  <c r="F104" i="9"/>
  <c r="G103" i="9"/>
  <c r="P103" i="9" s="1"/>
  <c r="N42" i="9"/>
  <c r="O42" i="9" s="1"/>
  <c r="L104" i="9" l="1"/>
  <c r="K43" i="9"/>
  <c r="J43" i="9"/>
  <c r="H43" i="9" s="1"/>
  <c r="I43" i="9" s="1"/>
  <c r="G104" i="9"/>
  <c r="P104" i="9" s="1"/>
  <c r="F105" i="9"/>
  <c r="M44" i="9" l="1"/>
  <c r="L105" i="9"/>
  <c r="F106" i="9"/>
  <c r="G105" i="9"/>
  <c r="P105" i="9" s="1"/>
  <c r="N43" i="9"/>
  <c r="O43" i="9" s="1"/>
  <c r="L106" i="9" l="1"/>
  <c r="K44" i="9"/>
  <c r="J44" i="9"/>
  <c r="H44" i="9" s="1"/>
  <c r="I44" i="9" s="1"/>
  <c r="G106" i="9"/>
  <c r="P106" i="9" s="1"/>
  <c r="F107" i="9"/>
  <c r="M45" i="9" l="1"/>
  <c r="L107" i="9"/>
  <c r="F108" i="9"/>
  <c r="G107" i="9"/>
  <c r="P107" i="9" s="1"/>
  <c r="N44" i="9"/>
  <c r="O44" i="9" s="1"/>
  <c r="L108" i="9" l="1"/>
  <c r="K45" i="9"/>
  <c r="J45" i="9"/>
  <c r="H45" i="9" s="1"/>
  <c r="I45" i="9" s="1"/>
  <c r="G108" i="9"/>
  <c r="P108" i="9" s="1"/>
  <c r="F109" i="9"/>
  <c r="M46" i="9" l="1"/>
  <c r="L109" i="9"/>
  <c r="F110" i="9"/>
  <c r="G109" i="9"/>
  <c r="P109" i="9" s="1"/>
  <c r="N45" i="9"/>
  <c r="O45" i="9" s="1"/>
  <c r="L110" i="9" l="1"/>
  <c r="K46" i="9"/>
  <c r="J46" i="9"/>
  <c r="H46" i="9" s="1"/>
  <c r="I46" i="9" s="1"/>
  <c r="G110" i="9"/>
  <c r="P110" i="9" s="1"/>
  <c r="F111" i="9"/>
  <c r="M47" i="9" l="1"/>
  <c r="L111" i="9"/>
  <c r="F112" i="9"/>
  <c r="G111" i="9"/>
  <c r="P111" i="9" s="1"/>
  <c r="N46" i="9"/>
  <c r="O46" i="9" s="1"/>
  <c r="L112" i="9" l="1"/>
  <c r="J47" i="9"/>
  <c r="H47" i="9" s="1"/>
  <c r="I47" i="9" s="1"/>
  <c r="K47" i="9"/>
  <c r="G112" i="9"/>
  <c r="P112" i="9" s="1"/>
  <c r="F113" i="9"/>
  <c r="M48" i="9" l="1"/>
  <c r="L113" i="9"/>
  <c r="F114" i="9"/>
  <c r="G113" i="9"/>
  <c r="P113" i="9" s="1"/>
  <c r="N47" i="9"/>
  <c r="O47" i="9" s="1"/>
  <c r="L114" i="9" l="1"/>
  <c r="K48" i="9"/>
  <c r="J48" i="9"/>
  <c r="H48" i="9" s="1"/>
  <c r="I48" i="9" s="1"/>
  <c r="G114" i="9"/>
  <c r="P114" i="9" s="1"/>
  <c r="F115" i="9"/>
  <c r="M49" i="9" l="1"/>
  <c r="L115" i="9"/>
  <c r="F116" i="9"/>
  <c r="G115" i="9"/>
  <c r="P115" i="9" s="1"/>
  <c r="N48" i="9"/>
  <c r="O48" i="9" s="1"/>
  <c r="L116" i="9" l="1"/>
  <c r="J49" i="9"/>
  <c r="H49" i="9" s="1"/>
  <c r="I49" i="9" s="1"/>
  <c r="K49" i="9"/>
  <c r="G116" i="9"/>
  <c r="P116" i="9" s="1"/>
  <c r="F117" i="9"/>
  <c r="M50" i="9" l="1"/>
  <c r="L117" i="9"/>
  <c r="F118" i="9"/>
  <c r="G117" i="9"/>
  <c r="P117" i="9" s="1"/>
  <c r="N49" i="9"/>
  <c r="O49" i="9" s="1"/>
  <c r="L118" i="9" l="1"/>
  <c r="K50" i="9"/>
  <c r="J50" i="9"/>
  <c r="H50" i="9" s="1"/>
  <c r="I50" i="9" s="1"/>
  <c r="G118" i="9"/>
  <c r="P118" i="9" s="1"/>
  <c r="F119" i="9"/>
  <c r="M51" i="9" l="1"/>
  <c r="L119" i="9"/>
  <c r="F120" i="9"/>
  <c r="G119" i="9"/>
  <c r="P119" i="9" s="1"/>
  <c r="N50" i="9"/>
  <c r="O50" i="9" s="1"/>
  <c r="L120" i="9" l="1"/>
  <c r="J51" i="9"/>
  <c r="H51" i="9" s="1"/>
  <c r="I51" i="9" s="1"/>
  <c r="K51" i="9"/>
  <c r="G120" i="9"/>
  <c r="P120" i="9" s="1"/>
  <c r="F121" i="9"/>
  <c r="M52" i="9" l="1"/>
  <c r="L121" i="9"/>
  <c r="F122" i="9"/>
  <c r="G121" i="9"/>
  <c r="P121" i="9" s="1"/>
  <c r="N51" i="9"/>
  <c r="O51" i="9" s="1"/>
  <c r="L122" i="9" l="1"/>
  <c r="K52" i="9"/>
  <c r="J52" i="9"/>
  <c r="H52" i="9" s="1"/>
  <c r="I52" i="9" s="1"/>
  <c r="G122" i="9"/>
  <c r="P122" i="9" s="1"/>
  <c r="F123" i="9"/>
  <c r="M53" i="9" l="1"/>
  <c r="L123" i="9"/>
  <c r="F124" i="9"/>
  <c r="G123" i="9"/>
  <c r="P123" i="9" s="1"/>
  <c r="N52" i="9"/>
  <c r="O52" i="9" s="1"/>
  <c r="L124" i="9" l="1"/>
  <c r="K53" i="9"/>
  <c r="J53" i="9"/>
  <c r="H53" i="9" s="1"/>
  <c r="I53" i="9" s="1"/>
  <c r="G124" i="9"/>
  <c r="P124" i="9" s="1"/>
  <c r="F125" i="9"/>
  <c r="M54" i="9" l="1"/>
  <c r="L125" i="9"/>
  <c r="F126" i="9"/>
  <c r="G125" i="9"/>
  <c r="P125" i="9" s="1"/>
  <c r="N53" i="9"/>
  <c r="O53" i="9" s="1"/>
  <c r="L126" i="9" l="1"/>
  <c r="K54" i="9"/>
  <c r="J54" i="9"/>
  <c r="H54" i="9" s="1"/>
  <c r="I54" i="9" s="1"/>
  <c r="G126" i="9"/>
  <c r="P126" i="9" s="1"/>
  <c r="F127" i="9"/>
  <c r="M55" i="9" l="1"/>
  <c r="L127" i="9"/>
  <c r="F128" i="9"/>
  <c r="G127" i="9"/>
  <c r="P127" i="9" s="1"/>
  <c r="N54" i="9"/>
  <c r="O54" i="9" s="1"/>
  <c r="L128" i="9" l="1"/>
  <c r="J55" i="9"/>
  <c r="H55" i="9" s="1"/>
  <c r="I55" i="9" s="1"/>
  <c r="K55" i="9"/>
  <c r="G128" i="9"/>
  <c r="P128" i="9" s="1"/>
  <c r="F129" i="9"/>
  <c r="M56" i="9" l="1"/>
  <c r="L129" i="9"/>
  <c r="F130" i="9"/>
  <c r="G129" i="9"/>
  <c r="P129" i="9" s="1"/>
  <c r="N55" i="9"/>
  <c r="O55" i="9" s="1"/>
  <c r="L130" i="9" l="1"/>
  <c r="K56" i="9"/>
  <c r="J56" i="9"/>
  <c r="H56" i="9" s="1"/>
  <c r="I56" i="9" s="1"/>
  <c r="G130" i="9"/>
  <c r="P130" i="9" s="1"/>
  <c r="F131" i="9"/>
  <c r="M57" i="9" l="1"/>
  <c r="L131" i="9"/>
  <c r="F132" i="9"/>
  <c r="G131" i="9"/>
  <c r="P131" i="9" s="1"/>
  <c r="N56" i="9"/>
  <c r="O56" i="9" s="1"/>
  <c r="G132" i="9" l="1"/>
  <c r="P132" i="9" s="1"/>
  <c r="L132" i="9"/>
  <c r="J57" i="9"/>
  <c r="H57" i="9" s="1"/>
  <c r="I57" i="9" s="1"/>
  <c r="K57" i="9"/>
  <c r="F133" i="9"/>
  <c r="M58" i="9" l="1"/>
  <c r="L133" i="9"/>
  <c r="F134" i="9"/>
  <c r="G133" i="9"/>
  <c r="P133" i="9" s="1"/>
  <c r="N57" i="9"/>
  <c r="O57" i="9" s="1"/>
  <c r="G134" i="9" l="1"/>
  <c r="P134" i="9" s="1"/>
  <c r="L134" i="9"/>
  <c r="K58" i="9"/>
  <c r="J58" i="9"/>
  <c r="H58" i="9" s="1"/>
  <c r="I58" i="9" s="1"/>
  <c r="F135" i="9"/>
  <c r="M59" i="9" l="1"/>
  <c r="G135" i="9"/>
  <c r="P135" i="9" s="1"/>
  <c r="L135" i="9"/>
  <c r="F136" i="9"/>
  <c r="N58" i="9"/>
  <c r="O58" i="9" s="1"/>
  <c r="G136" i="9" l="1"/>
  <c r="P136" i="9" s="1"/>
  <c r="L136" i="9"/>
  <c r="J59" i="9"/>
  <c r="H59" i="9" s="1"/>
  <c r="I59" i="9" s="1"/>
  <c r="K59" i="9"/>
  <c r="F137" i="9"/>
  <c r="M60" i="9" l="1"/>
  <c r="L137" i="9"/>
  <c r="F138" i="9"/>
  <c r="G137" i="9"/>
  <c r="P137" i="9" s="1"/>
  <c r="N59" i="9"/>
  <c r="O59" i="9" s="1"/>
  <c r="L138" i="9" l="1"/>
  <c r="K60" i="9"/>
  <c r="J60" i="9"/>
  <c r="H60" i="9" s="1"/>
  <c r="I60" i="9" s="1"/>
  <c r="G138" i="9"/>
  <c r="P138" i="9" s="1"/>
  <c r="F139" i="9"/>
  <c r="M61" i="9" l="1"/>
  <c r="L139" i="9"/>
  <c r="N60" i="9"/>
  <c r="O60" i="9" s="1"/>
  <c r="F140" i="9"/>
  <c r="G139" i="9"/>
  <c r="P139" i="9" s="1"/>
  <c r="L140" i="9" l="1"/>
  <c r="K61" i="9"/>
  <c r="J61" i="9"/>
  <c r="H61" i="9" s="1"/>
  <c r="I61" i="9" s="1"/>
  <c r="G140" i="9"/>
  <c r="P140" i="9" s="1"/>
  <c r="F141" i="9"/>
  <c r="M62" i="9" l="1"/>
  <c r="L141" i="9"/>
  <c r="K62" i="9"/>
  <c r="J62" i="9"/>
  <c r="H62" i="9" s="1"/>
  <c r="I62" i="9" s="1"/>
  <c r="N61" i="9"/>
  <c r="O61" i="9" s="1"/>
  <c r="G141" i="9"/>
  <c r="P141" i="9" s="1"/>
  <c r="F142" i="9"/>
  <c r="M63" i="9" l="1"/>
  <c r="G142" i="9"/>
  <c r="P142" i="9" s="1"/>
  <c r="L142" i="9"/>
  <c r="F143" i="9"/>
  <c r="N62" i="9"/>
  <c r="O62" i="9" s="1"/>
  <c r="G143" i="9" l="1"/>
  <c r="P143" i="9" s="1"/>
  <c r="L143" i="9"/>
  <c r="J63" i="9"/>
  <c r="H63" i="9" s="1"/>
  <c r="I63" i="9" s="1"/>
  <c r="K63" i="9"/>
  <c r="F144" i="9"/>
  <c r="M64" i="9" l="1"/>
  <c r="G144" i="9"/>
  <c r="P144" i="9" s="1"/>
  <c r="L144" i="9"/>
  <c r="F145" i="9"/>
  <c r="N63" i="9"/>
  <c r="O63" i="9" s="1"/>
  <c r="G145" i="9" l="1"/>
  <c r="P145" i="9" s="1"/>
  <c r="L145" i="9"/>
  <c r="K64" i="9"/>
  <c r="J64" i="9"/>
  <c r="H64" i="9" s="1"/>
  <c r="I64" i="9" s="1"/>
  <c r="F146" i="9"/>
  <c r="M65" i="9" l="1"/>
  <c r="L146" i="9"/>
  <c r="F147" i="9"/>
  <c r="G146" i="9"/>
  <c r="P146" i="9" s="1"/>
  <c r="N64" i="9"/>
  <c r="O64" i="9" s="1"/>
  <c r="L147" i="9" l="1"/>
  <c r="K65" i="9"/>
  <c r="J65" i="9"/>
  <c r="H65" i="9" s="1"/>
  <c r="I65" i="9" s="1"/>
  <c r="G147" i="9"/>
  <c r="P147" i="9" s="1"/>
  <c r="F148" i="9"/>
  <c r="M66" i="9" l="1"/>
  <c r="L148" i="9"/>
  <c r="F149" i="9"/>
  <c r="G148" i="9"/>
  <c r="P148" i="9" s="1"/>
  <c r="N65" i="9"/>
  <c r="O65" i="9" s="1"/>
  <c r="L149" i="9" l="1"/>
  <c r="K66" i="9"/>
  <c r="J66" i="9"/>
  <c r="H66" i="9" s="1"/>
  <c r="I66" i="9" s="1"/>
  <c r="G149" i="9"/>
  <c r="P149" i="9" s="1"/>
  <c r="F150" i="9"/>
  <c r="M67" i="9" l="1"/>
  <c r="L150" i="9"/>
  <c r="F151" i="9"/>
  <c r="G150" i="9"/>
  <c r="P150" i="9" s="1"/>
  <c r="N66" i="9"/>
  <c r="O66" i="9" s="1"/>
  <c r="L151" i="9" l="1"/>
  <c r="J67" i="9"/>
  <c r="H67" i="9" s="1"/>
  <c r="I67" i="9" s="1"/>
  <c r="K67" i="9"/>
  <c r="G151" i="9"/>
  <c r="P151" i="9" s="1"/>
  <c r="F152" i="9"/>
  <c r="M68" i="9" l="1"/>
  <c r="L152" i="9"/>
  <c r="K68" i="9"/>
  <c r="J68" i="9"/>
  <c r="H68" i="9" s="1"/>
  <c r="I68" i="9" s="1"/>
  <c r="N67" i="9"/>
  <c r="O67" i="9" s="1"/>
  <c r="F153" i="9"/>
  <c r="G152" i="9"/>
  <c r="P152" i="9" s="1"/>
  <c r="M69" i="9" l="1"/>
  <c r="G153" i="9"/>
  <c r="P153" i="9" s="1"/>
  <c r="L153" i="9"/>
  <c r="F154" i="9"/>
  <c r="N68" i="9"/>
  <c r="O68" i="9" s="1"/>
  <c r="G154" i="9" l="1"/>
  <c r="P154" i="9" s="1"/>
  <c r="L154" i="9"/>
  <c r="K69" i="9"/>
  <c r="J69" i="9"/>
  <c r="H69" i="9" s="1"/>
  <c r="I69" i="9" s="1"/>
  <c r="F155" i="9"/>
  <c r="M70" i="9" l="1"/>
  <c r="L155" i="9"/>
  <c r="K70" i="9"/>
  <c r="J70" i="9"/>
  <c r="H70" i="9" s="1"/>
  <c r="I70" i="9" s="1"/>
  <c r="N69" i="9"/>
  <c r="O69" i="9" s="1"/>
  <c r="F156" i="9"/>
  <c r="G155" i="9"/>
  <c r="P155" i="9" s="1"/>
  <c r="M71" i="9" l="1"/>
  <c r="G156" i="9"/>
  <c r="P156" i="9" s="1"/>
  <c r="L156" i="9"/>
  <c r="F157" i="9"/>
  <c r="N70" i="9"/>
  <c r="O70" i="9" s="1"/>
  <c r="G157" i="9" l="1"/>
  <c r="P157" i="9" s="1"/>
  <c r="L157" i="9"/>
  <c r="J71" i="9"/>
  <c r="H71" i="9" s="1"/>
  <c r="I71" i="9" s="1"/>
  <c r="K71" i="9"/>
  <c r="F158" i="9"/>
  <c r="M72" i="9" l="1"/>
  <c r="G158" i="9"/>
  <c r="P158" i="9" s="1"/>
  <c r="L158" i="9"/>
  <c r="F159" i="9"/>
  <c r="N71" i="9"/>
  <c r="O71" i="9" s="1"/>
  <c r="G159" i="9" l="1"/>
  <c r="P159" i="9" s="1"/>
  <c r="L159" i="9"/>
  <c r="K72" i="9"/>
  <c r="J72" i="9"/>
  <c r="H72" i="9" s="1"/>
  <c r="I72" i="9" s="1"/>
  <c r="F160" i="9"/>
  <c r="M73" i="9" l="1"/>
  <c r="G160" i="9"/>
  <c r="P160" i="9" s="1"/>
  <c r="L160" i="9"/>
  <c r="F161" i="9"/>
  <c r="N72" i="9"/>
  <c r="O72" i="9" s="1"/>
  <c r="G161" i="9" l="1"/>
  <c r="P161" i="9" s="1"/>
  <c r="L161" i="9"/>
  <c r="K73" i="9"/>
  <c r="J73" i="9"/>
  <c r="H73" i="9" s="1"/>
  <c r="I73" i="9" s="1"/>
  <c r="F162" i="9"/>
  <c r="M74" i="9" l="1"/>
  <c r="L162" i="9"/>
  <c r="G162" i="9"/>
  <c r="P162" i="9" s="1"/>
  <c r="F163" i="9"/>
  <c r="N73" i="9"/>
  <c r="O73" i="9" s="1"/>
  <c r="L163" i="9" l="1"/>
  <c r="G163" i="9"/>
  <c r="P163" i="9" s="1"/>
  <c r="K74" i="9"/>
  <c r="J74" i="9"/>
  <c r="H74" i="9" s="1"/>
  <c r="I74" i="9" s="1"/>
  <c r="F164" i="9"/>
  <c r="M75" i="9" l="1"/>
  <c r="L164" i="9"/>
  <c r="F165" i="9"/>
  <c r="G164" i="9"/>
  <c r="P164" i="9" s="1"/>
  <c r="N74" i="9"/>
  <c r="O74" i="9" s="1"/>
  <c r="G165" i="9" l="1"/>
  <c r="P165" i="9" s="1"/>
  <c r="L165" i="9"/>
  <c r="J75" i="9"/>
  <c r="H75" i="9" s="1"/>
  <c r="I75" i="9" s="1"/>
  <c r="K75" i="9"/>
  <c r="F166" i="9"/>
  <c r="M76" i="9" l="1"/>
  <c r="L166" i="9"/>
  <c r="F167" i="9"/>
  <c r="G166" i="9"/>
  <c r="P166" i="9" s="1"/>
  <c r="N75" i="9"/>
  <c r="O75" i="9" s="1"/>
  <c r="G167" i="9" l="1"/>
  <c r="P167" i="9" s="1"/>
  <c r="L167" i="9"/>
  <c r="K76" i="9"/>
  <c r="J76" i="9"/>
  <c r="H76" i="9" s="1"/>
  <c r="I76" i="9" s="1"/>
  <c r="F168" i="9"/>
  <c r="M77" i="9" l="1"/>
  <c r="L168" i="9"/>
  <c r="F169" i="9"/>
  <c r="G168" i="9"/>
  <c r="P168" i="9" s="1"/>
  <c r="N76" i="9"/>
  <c r="O76" i="9" s="1"/>
  <c r="G169" i="9" l="1"/>
  <c r="P169" i="9" s="1"/>
  <c r="L169" i="9"/>
  <c r="K77" i="9"/>
  <c r="J77" i="9"/>
  <c r="H77" i="9" s="1"/>
  <c r="I77" i="9" s="1"/>
  <c r="F170" i="9"/>
  <c r="M78" i="9" l="1"/>
  <c r="L170" i="9"/>
  <c r="F171" i="9"/>
  <c r="G170" i="9"/>
  <c r="P170" i="9" s="1"/>
  <c r="N77" i="9"/>
  <c r="O77" i="9" s="1"/>
  <c r="G171" i="9" l="1"/>
  <c r="P171" i="9" s="1"/>
  <c r="L171" i="9"/>
  <c r="K78" i="9"/>
  <c r="J78" i="9"/>
  <c r="H78" i="9" s="1"/>
  <c r="I78" i="9" s="1"/>
  <c r="F172" i="9"/>
  <c r="M79" i="9" l="1"/>
  <c r="L172" i="9"/>
  <c r="F173" i="9"/>
  <c r="G172" i="9"/>
  <c r="P172" i="9" s="1"/>
  <c r="N78" i="9"/>
  <c r="O78" i="9" s="1"/>
  <c r="G173" i="9" l="1"/>
  <c r="P173" i="9" s="1"/>
  <c r="L173" i="9"/>
  <c r="J79" i="9"/>
  <c r="H79" i="9" s="1"/>
  <c r="I79" i="9" s="1"/>
  <c r="K79" i="9"/>
  <c r="F174" i="9"/>
  <c r="M80" i="9" l="1"/>
  <c r="L174" i="9"/>
  <c r="F175" i="9"/>
  <c r="G174" i="9"/>
  <c r="P174" i="9" s="1"/>
  <c r="N79" i="9"/>
  <c r="O79" i="9" s="1"/>
  <c r="G175" i="9" l="1"/>
  <c r="P175" i="9" s="1"/>
  <c r="L175" i="9"/>
  <c r="K80" i="9"/>
  <c r="J80" i="9"/>
  <c r="H80" i="9" s="1"/>
  <c r="I80" i="9" s="1"/>
  <c r="F176" i="9"/>
  <c r="M81" i="9" l="1"/>
  <c r="L176" i="9"/>
  <c r="F177" i="9"/>
  <c r="G176" i="9"/>
  <c r="P176" i="9" s="1"/>
  <c r="N80" i="9"/>
  <c r="O80" i="9" s="1"/>
  <c r="G177" i="9" l="1"/>
  <c r="P177" i="9" s="1"/>
  <c r="L177" i="9"/>
  <c r="K81" i="9"/>
  <c r="J81" i="9"/>
  <c r="H81" i="9" s="1"/>
  <c r="I81" i="9" s="1"/>
  <c r="F178" i="9"/>
  <c r="M82" i="9" l="1"/>
  <c r="L178" i="9"/>
  <c r="F179" i="9"/>
  <c r="G178" i="9"/>
  <c r="P178" i="9" s="1"/>
  <c r="N81" i="9"/>
  <c r="O81" i="9" s="1"/>
  <c r="L179" i="9" l="1"/>
  <c r="K82" i="9"/>
  <c r="J82" i="9"/>
  <c r="H82" i="9" s="1"/>
  <c r="I82" i="9" s="1"/>
  <c r="G179" i="9"/>
  <c r="P179" i="9" s="1"/>
  <c r="F180" i="9"/>
  <c r="M83" i="9" l="1"/>
  <c r="L180" i="9"/>
  <c r="F181" i="9"/>
  <c r="G180" i="9"/>
  <c r="P180" i="9" s="1"/>
  <c r="N82" i="9"/>
  <c r="O82" i="9" s="1"/>
  <c r="L181" i="9" l="1"/>
  <c r="J83" i="9"/>
  <c r="H83" i="9" s="1"/>
  <c r="I83" i="9" s="1"/>
  <c r="K83" i="9"/>
  <c r="G181" i="9"/>
  <c r="P181" i="9" s="1"/>
  <c r="F182" i="9"/>
  <c r="M84" i="9" l="1"/>
  <c r="L182" i="9"/>
  <c r="F183" i="9"/>
  <c r="G182" i="9"/>
  <c r="P182" i="9" s="1"/>
  <c r="N83" i="9"/>
  <c r="O83" i="9" s="1"/>
  <c r="G183" i="9" l="1"/>
  <c r="P183" i="9" s="1"/>
  <c r="L183" i="9"/>
  <c r="K84" i="9"/>
  <c r="J84" i="9"/>
  <c r="H84" i="9" s="1"/>
  <c r="I84" i="9" s="1"/>
  <c r="F184" i="9"/>
  <c r="M85" i="9" l="1"/>
  <c r="L184" i="9"/>
  <c r="F185" i="9"/>
  <c r="G184" i="9"/>
  <c r="P184" i="9" s="1"/>
  <c r="N84" i="9"/>
  <c r="O84" i="9" s="1"/>
  <c r="G185" i="9" l="1"/>
  <c r="P185" i="9" s="1"/>
  <c r="L185" i="9"/>
  <c r="K85" i="9"/>
  <c r="J85" i="9"/>
  <c r="H85" i="9" s="1"/>
  <c r="I85" i="9" s="1"/>
  <c r="F186" i="9"/>
  <c r="M86" i="9" l="1"/>
  <c r="L186" i="9"/>
  <c r="F187" i="9"/>
  <c r="G186" i="9"/>
  <c r="P186" i="9" s="1"/>
  <c r="N85" i="9"/>
  <c r="O85" i="9" s="1"/>
  <c r="G187" i="9" l="1"/>
  <c r="P187" i="9" s="1"/>
  <c r="L187" i="9"/>
  <c r="K86" i="9"/>
  <c r="J86" i="9"/>
  <c r="H86" i="9" s="1"/>
  <c r="I86" i="9" s="1"/>
  <c r="F188" i="9"/>
  <c r="M87" i="9" l="1"/>
  <c r="L188" i="9"/>
  <c r="F189" i="9"/>
  <c r="G188" i="9"/>
  <c r="P188" i="9" s="1"/>
  <c r="N86" i="9"/>
  <c r="O86" i="9" s="1"/>
  <c r="G189" i="9" l="1"/>
  <c r="P189" i="9" s="1"/>
  <c r="L189" i="9"/>
  <c r="J87" i="9"/>
  <c r="H87" i="9" s="1"/>
  <c r="I87" i="9" s="1"/>
  <c r="K87" i="9"/>
  <c r="F190" i="9"/>
  <c r="M190" i="9" s="1"/>
  <c r="M88" i="9" l="1"/>
  <c r="L190" i="9"/>
  <c r="F191" i="9"/>
  <c r="M191" i="9" s="1"/>
  <c r="G190" i="9"/>
  <c r="P190" i="9" s="1"/>
  <c r="N87" i="9"/>
  <c r="O87" i="9" s="1"/>
  <c r="L191" i="9" l="1"/>
  <c r="K88" i="9"/>
  <c r="J88" i="9"/>
  <c r="H88" i="9" s="1"/>
  <c r="I88" i="9" s="1"/>
  <c r="G191" i="9"/>
  <c r="P191" i="9" s="1"/>
  <c r="F192" i="9"/>
  <c r="M192" i="9" s="1"/>
  <c r="M89" i="9" l="1"/>
  <c r="L192" i="9"/>
  <c r="G192" i="9"/>
  <c r="P192" i="9" s="1"/>
  <c r="F193" i="9"/>
  <c r="M193" i="9" s="1"/>
  <c r="N88" i="9"/>
  <c r="O88" i="9" s="1"/>
  <c r="L193" i="9" l="1"/>
  <c r="K89" i="9"/>
  <c r="J89" i="9"/>
  <c r="H89" i="9" s="1"/>
  <c r="I89" i="9" s="1"/>
  <c r="G193" i="9"/>
  <c r="P193" i="9" s="1"/>
  <c r="F194" i="9"/>
  <c r="M194" i="9" s="1"/>
  <c r="M90" i="9" l="1"/>
  <c r="L194" i="9"/>
  <c r="G194" i="9"/>
  <c r="P194" i="9" s="1"/>
  <c r="F195" i="9"/>
  <c r="M195" i="9" s="1"/>
  <c r="N89" i="9"/>
  <c r="O89" i="9" s="1"/>
  <c r="L195" i="9" l="1"/>
  <c r="K90" i="9"/>
  <c r="J90" i="9"/>
  <c r="H90" i="9" s="1"/>
  <c r="I90" i="9" s="1"/>
  <c r="G195" i="9"/>
  <c r="P195" i="9" s="1"/>
  <c r="F196" i="9"/>
  <c r="M196" i="9" s="1"/>
  <c r="M91" i="9" l="1"/>
  <c r="L196" i="9"/>
  <c r="F197" i="9"/>
  <c r="M197" i="9" s="1"/>
  <c r="G196" i="9"/>
  <c r="P196" i="9" s="1"/>
  <c r="N90" i="9"/>
  <c r="O90" i="9" s="1"/>
  <c r="L197" i="9" l="1"/>
  <c r="J91" i="9"/>
  <c r="H91" i="9" s="1"/>
  <c r="I91" i="9" s="1"/>
  <c r="K91" i="9"/>
  <c r="G197" i="9"/>
  <c r="P197" i="9" s="1"/>
  <c r="F198" i="9"/>
  <c r="M198" i="9" s="1"/>
  <c r="M92" i="9" l="1"/>
  <c r="L198" i="9"/>
  <c r="G198" i="9"/>
  <c r="P198" i="9" s="1"/>
  <c r="F199" i="9"/>
  <c r="M199" i="9" s="1"/>
  <c r="N91" i="9"/>
  <c r="O91" i="9" s="1"/>
  <c r="L199" i="9" l="1"/>
  <c r="K92" i="9"/>
  <c r="J92" i="9"/>
  <c r="H92" i="9" s="1"/>
  <c r="I92" i="9" s="1"/>
  <c r="G199" i="9"/>
  <c r="P199" i="9" s="1"/>
  <c r="F200" i="9"/>
  <c r="M200" i="9" s="1"/>
  <c r="M93" i="9" l="1"/>
  <c r="L200" i="9"/>
  <c r="G200" i="9"/>
  <c r="P200" i="9" s="1"/>
  <c r="F201" i="9"/>
  <c r="M201" i="9" s="1"/>
  <c r="N92" i="9"/>
  <c r="O92" i="9" s="1"/>
  <c r="L201" i="9" l="1"/>
  <c r="K93" i="9"/>
  <c r="J93" i="9"/>
  <c r="H93" i="9" s="1"/>
  <c r="I93" i="9" s="1"/>
  <c r="F202" i="9"/>
  <c r="M202" i="9" s="1"/>
  <c r="G201" i="9"/>
  <c r="P201" i="9" s="1"/>
  <c r="M94" i="9" l="1"/>
  <c r="L202" i="9"/>
  <c r="G202" i="9"/>
  <c r="P202" i="9" s="1"/>
  <c r="F203" i="9"/>
  <c r="M203" i="9" s="1"/>
  <c r="N93" i="9"/>
  <c r="O93" i="9" s="1"/>
  <c r="L203" i="9" l="1"/>
  <c r="K94" i="9"/>
  <c r="J94" i="9"/>
  <c r="H94" i="9" s="1"/>
  <c r="I94" i="9" s="1"/>
  <c r="G203" i="9"/>
  <c r="P203" i="9" s="1"/>
  <c r="F204" i="9"/>
  <c r="M204" i="9" s="1"/>
  <c r="M95" i="9" l="1"/>
  <c r="L204" i="9"/>
  <c r="G204" i="9"/>
  <c r="P204" i="9" s="1"/>
  <c r="F205" i="9"/>
  <c r="M205" i="9" s="1"/>
  <c r="N94" i="9"/>
  <c r="O94" i="9" s="1"/>
  <c r="L205" i="9" l="1"/>
  <c r="J95" i="9"/>
  <c r="H95" i="9" s="1"/>
  <c r="I95" i="9" s="1"/>
  <c r="K95" i="9"/>
  <c r="G205" i="9"/>
  <c r="P205" i="9" s="1"/>
  <c r="F206" i="9"/>
  <c r="M206" i="9" s="1"/>
  <c r="M96" i="9" l="1"/>
  <c r="L206" i="9"/>
  <c r="F207" i="9"/>
  <c r="M207" i="9" s="1"/>
  <c r="G206" i="9"/>
  <c r="P206" i="9" s="1"/>
  <c r="N95" i="9"/>
  <c r="O95" i="9" s="1"/>
  <c r="L207" i="9" l="1"/>
  <c r="K96" i="9"/>
  <c r="J96" i="9"/>
  <c r="H96" i="9" s="1"/>
  <c r="I96" i="9" s="1"/>
  <c r="F208" i="9"/>
  <c r="M208" i="9" s="1"/>
  <c r="G207" i="9"/>
  <c r="P207" i="9" s="1"/>
  <c r="M97" i="9" l="1"/>
  <c r="L208" i="9"/>
  <c r="F209" i="9"/>
  <c r="M209" i="9" s="1"/>
  <c r="G208" i="9"/>
  <c r="P208" i="9" s="1"/>
  <c r="N96" i="9"/>
  <c r="O96" i="9" s="1"/>
  <c r="L209" i="9" l="1"/>
  <c r="K97" i="9"/>
  <c r="J97" i="9"/>
  <c r="H97" i="9" s="1"/>
  <c r="I97" i="9" s="1"/>
  <c r="G209" i="9"/>
  <c r="P209" i="9" s="1"/>
  <c r="F210" i="9"/>
  <c r="M210" i="9" s="1"/>
  <c r="M98" i="9" l="1"/>
  <c r="L210" i="9"/>
  <c r="G210" i="9"/>
  <c r="P210" i="9" s="1"/>
  <c r="F211" i="9"/>
  <c r="M211" i="9" s="1"/>
  <c r="N97" i="9"/>
  <c r="O97" i="9" s="1"/>
  <c r="L211" i="9" l="1"/>
  <c r="K98" i="9"/>
  <c r="J98" i="9"/>
  <c r="H98" i="9" s="1"/>
  <c r="I98" i="9" s="1"/>
  <c r="G211" i="9"/>
  <c r="P211" i="9" s="1"/>
  <c r="F212" i="9"/>
  <c r="M212" i="9" s="1"/>
  <c r="M99" i="9" l="1"/>
  <c r="L212" i="9"/>
  <c r="G212" i="9"/>
  <c r="P212" i="9" s="1"/>
  <c r="F213" i="9"/>
  <c r="M213" i="9" s="1"/>
  <c r="N98" i="9"/>
  <c r="O98" i="9" s="1"/>
  <c r="L213" i="9" l="1"/>
  <c r="J99" i="9"/>
  <c r="H99" i="9" s="1"/>
  <c r="I99" i="9" s="1"/>
  <c r="K99" i="9"/>
  <c r="G213" i="9"/>
  <c r="P213" i="9" s="1"/>
  <c r="F214" i="9"/>
  <c r="M214" i="9" s="1"/>
  <c r="M100" i="9" l="1"/>
  <c r="L214" i="9"/>
  <c r="G214" i="9"/>
  <c r="P214" i="9" s="1"/>
  <c r="F215" i="9"/>
  <c r="M215" i="9" s="1"/>
  <c r="N99" i="9"/>
  <c r="O99" i="9" s="1"/>
  <c r="L215" i="9" l="1"/>
  <c r="K100" i="9"/>
  <c r="J100" i="9"/>
  <c r="H100" i="9" s="1"/>
  <c r="I100" i="9" s="1"/>
  <c r="G215" i="9"/>
  <c r="P215" i="9" s="1"/>
  <c r="F216" i="9"/>
  <c r="M216" i="9" s="1"/>
  <c r="M101" i="9" l="1"/>
  <c r="L216" i="9"/>
  <c r="G216" i="9"/>
  <c r="P216" i="9" s="1"/>
  <c r="F217" i="9"/>
  <c r="M217" i="9" s="1"/>
  <c r="N100" i="9"/>
  <c r="O100" i="9" s="1"/>
  <c r="L217" i="9" l="1"/>
  <c r="K101" i="9"/>
  <c r="J101" i="9"/>
  <c r="H101" i="9" s="1"/>
  <c r="I101" i="9" s="1"/>
  <c r="G217" i="9"/>
  <c r="P217" i="9" s="1"/>
  <c r="F218" i="9"/>
  <c r="M218" i="9" s="1"/>
  <c r="M102" i="9" l="1"/>
  <c r="L218" i="9"/>
  <c r="G218" i="9"/>
  <c r="P218" i="9" s="1"/>
  <c r="F219" i="9"/>
  <c r="M219" i="9" s="1"/>
  <c r="N101" i="9"/>
  <c r="O101" i="9" s="1"/>
  <c r="L219" i="9" l="1"/>
  <c r="D33" i="9" s="1"/>
  <c r="K102" i="9"/>
  <c r="J102" i="9"/>
  <c r="H102" i="9" s="1"/>
  <c r="I102" i="9" s="1"/>
  <c r="G219" i="9"/>
  <c r="P219" i="9" s="1"/>
  <c r="M103" i="9" l="1"/>
  <c r="N102" i="9"/>
  <c r="O102" i="9" s="1"/>
  <c r="J103" i="9" l="1"/>
  <c r="H103" i="9" s="1"/>
  <c r="I103" i="9" s="1"/>
  <c r="K103" i="9"/>
  <c r="M104" i="9" l="1"/>
  <c r="K104" i="9"/>
  <c r="J104" i="9"/>
  <c r="N103" i="9"/>
  <c r="O103" i="9" s="1"/>
  <c r="N104" i="9" l="1"/>
  <c r="O104" i="9" s="1"/>
  <c r="H104" i="9"/>
  <c r="I104" i="9" s="1"/>
  <c r="K105" i="9" l="1"/>
  <c r="M105" i="9"/>
  <c r="J105" i="9"/>
  <c r="N105" i="9" l="1"/>
  <c r="O105" i="9" s="1"/>
  <c r="H105" i="9"/>
  <c r="I105" i="9" s="1"/>
  <c r="J106" i="9" l="1"/>
  <c r="H106" i="9" s="1"/>
  <c r="I106" i="9" s="1"/>
  <c r="M106" i="9"/>
  <c r="K106" i="9"/>
  <c r="J107" i="9" l="1"/>
  <c r="H107" i="9" s="1"/>
  <c r="I107" i="9" s="1"/>
  <c r="M107" i="9"/>
  <c r="N106" i="9"/>
  <c r="O106" i="9" s="1"/>
  <c r="K107" i="9"/>
  <c r="M108" i="9" l="1"/>
  <c r="N107" i="9"/>
  <c r="O107" i="9" s="1"/>
  <c r="J108" i="9"/>
  <c r="H108" i="9" s="1"/>
  <c r="I108" i="9" s="1"/>
  <c r="K108" i="9"/>
  <c r="M109" i="9" l="1"/>
  <c r="N108" i="9"/>
  <c r="O108" i="9" s="1"/>
  <c r="J109" i="9"/>
  <c r="H109" i="9" s="1"/>
  <c r="I109" i="9" s="1"/>
  <c r="K109" i="9"/>
  <c r="K110" i="9" l="1"/>
  <c r="M110" i="9"/>
  <c r="N109" i="9"/>
  <c r="O109" i="9" s="1"/>
  <c r="J110" i="9"/>
  <c r="N110" i="9" l="1"/>
  <c r="O110" i="9" s="1"/>
  <c r="H110" i="9"/>
  <c r="I110" i="9" s="1"/>
  <c r="J111" i="9" l="1"/>
  <c r="H111" i="9" s="1"/>
  <c r="I111" i="9" s="1"/>
  <c r="M111" i="9"/>
  <c r="K111" i="9"/>
  <c r="M112" i="9" l="1"/>
  <c r="N111" i="9"/>
  <c r="O111" i="9" s="1"/>
  <c r="K112" i="9"/>
  <c r="J112" i="9"/>
  <c r="N112" i="9" l="1"/>
  <c r="O112" i="9" s="1"/>
  <c r="H112" i="9"/>
  <c r="I112" i="9" s="1"/>
  <c r="M113" i="9" l="1"/>
  <c r="K113" i="9"/>
  <c r="J113" i="9"/>
  <c r="N113" i="9" l="1"/>
  <c r="O113" i="9" s="1"/>
  <c r="H113" i="9"/>
  <c r="I113" i="9" s="1"/>
  <c r="M114" i="9" l="1"/>
  <c r="K114" i="9"/>
  <c r="J114" i="9"/>
  <c r="N114" i="9" l="1"/>
  <c r="O114" i="9" s="1"/>
  <c r="H114" i="9"/>
  <c r="I114" i="9" s="1"/>
  <c r="M115" i="9" l="1"/>
  <c r="J115" i="9"/>
  <c r="H115" i="9" s="1"/>
  <c r="I115" i="9" s="1"/>
  <c r="K115" i="9"/>
  <c r="M116" i="9" l="1"/>
  <c r="J116" i="9"/>
  <c r="K116" i="9"/>
  <c r="N115" i="9"/>
  <c r="O115" i="9" s="1"/>
  <c r="N116" i="9" l="1"/>
  <c r="O116" i="9" s="1"/>
  <c r="H116" i="9"/>
  <c r="I116" i="9" s="1"/>
  <c r="M117" i="9" l="1"/>
  <c r="J117" i="9"/>
  <c r="H117" i="9" s="1"/>
  <c r="I117" i="9" s="1"/>
  <c r="K117" i="9"/>
  <c r="M118" i="9" l="1"/>
  <c r="K118" i="9"/>
  <c r="J118" i="9"/>
  <c r="N117" i="9"/>
  <c r="O117" i="9" s="1"/>
  <c r="N118" i="9" l="1"/>
  <c r="O118" i="9" s="1"/>
  <c r="H118" i="9"/>
  <c r="I118" i="9" s="1"/>
  <c r="J119" i="9" l="1"/>
  <c r="H119" i="9" s="1"/>
  <c r="I119" i="9" s="1"/>
  <c r="M119" i="9"/>
  <c r="K119" i="9"/>
  <c r="M120" i="9" l="1"/>
  <c r="K120" i="9"/>
  <c r="J120" i="9"/>
  <c r="N119" i="9"/>
  <c r="O119" i="9" s="1"/>
  <c r="N120" i="9" l="1"/>
  <c r="O120" i="9" s="1"/>
  <c r="H120" i="9"/>
  <c r="I120" i="9" s="1"/>
  <c r="M121" i="9" l="1"/>
  <c r="K121" i="9"/>
  <c r="J121" i="9"/>
  <c r="H121" i="9" s="1"/>
  <c r="I121" i="9" s="1"/>
  <c r="M122" i="9" l="1"/>
  <c r="N121" i="9"/>
  <c r="O121" i="9" s="1"/>
  <c r="K122" i="9"/>
  <c r="J122" i="9"/>
  <c r="H122" i="9" s="1"/>
  <c r="I122" i="9" s="1"/>
  <c r="M123" i="9" l="1"/>
  <c r="J123" i="9"/>
  <c r="H123" i="9" s="1"/>
  <c r="I123" i="9" s="1"/>
  <c r="N122" i="9"/>
  <c r="O122" i="9" s="1"/>
  <c r="K123" i="9"/>
  <c r="M124" i="9" l="1"/>
  <c r="N123" i="9"/>
  <c r="O123" i="9" s="1"/>
  <c r="J124" i="9"/>
  <c r="H124" i="9" s="1"/>
  <c r="I124" i="9" s="1"/>
  <c r="K124" i="9"/>
  <c r="M125" i="9" l="1"/>
  <c r="N124" i="9"/>
  <c r="O124" i="9" s="1"/>
  <c r="K125" i="9"/>
  <c r="J125" i="9"/>
  <c r="H125" i="9" s="1"/>
  <c r="I125" i="9" s="1"/>
  <c r="M126" i="9" l="1"/>
  <c r="K126" i="9"/>
  <c r="J126" i="9"/>
  <c r="N125" i="9"/>
  <c r="O125" i="9" s="1"/>
  <c r="N126" i="9" l="1"/>
  <c r="O126" i="9" s="1"/>
  <c r="H126" i="9"/>
  <c r="I126" i="9" s="1"/>
  <c r="M127" i="9" l="1"/>
  <c r="J127" i="9"/>
  <c r="H127" i="9" s="1"/>
  <c r="I127" i="9" s="1"/>
  <c r="K127" i="9"/>
  <c r="M128" i="9" l="1"/>
  <c r="J128" i="9"/>
  <c r="H128" i="9" s="1"/>
  <c r="I128" i="9" s="1"/>
  <c r="K128" i="9"/>
  <c r="N127" i="9"/>
  <c r="O127" i="9" s="1"/>
  <c r="M129" i="9" l="1"/>
  <c r="K129" i="9"/>
  <c r="J129" i="9"/>
  <c r="H129" i="9" s="1"/>
  <c r="I129" i="9" s="1"/>
  <c r="N128" i="9"/>
  <c r="O128" i="9" s="1"/>
  <c r="M130" i="9" l="1"/>
  <c r="J130" i="9"/>
  <c r="K130" i="9"/>
  <c r="N129" i="9"/>
  <c r="O129" i="9" s="1"/>
  <c r="N130" i="9" l="1"/>
  <c r="O130" i="9" s="1"/>
  <c r="H130" i="9"/>
  <c r="I130" i="9" s="1"/>
  <c r="M131" i="9" l="1"/>
  <c r="K131" i="9"/>
  <c r="J131" i="9"/>
  <c r="N131" i="9" l="1"/>
  <c r="O131" i="9" s="1"/>
  <c r="H131" i="9"/>
  <c r="I131" i="9" s="1"/>
  <c r="M132" i="9" l="1"/>
  <c r="K132" i="9"/>
  <c r="J132" i="9"/>
  <c r="N132" i="9" l="1"/>
  <c r="O132" i="9" s="1"/>
  <c r="H132" i="9"/>
  <c r="I132" i="9" s="1"/>
  <c r="M133" i="9" l="1"/>
  <c r="K133" i="9"/>
  <c r="J133" i="9"/>
  <c r="H133" i="9" s="1"/>
  <c r="I133" i="9" s="1"/>
  <c r="M134" i="9" l="1"/>
  <c r="K134" i="9"/>
  <c r="J134" i="9"/>
  <c r="N133" i="9"/>
  <c r="O133" i="9" s="1"/>
  <c r="N134" i="9" l="1"/>
  <c r="O134" i="9" s="1"/>
  <c r="H134" i="9"/>
  <c r="I134" i="9" s="1"/>
  <c r="M135" i="9" l="1"/>
  <c r="J135" i="9"/>
  <c r="H135" i="9" s="1"/>
  <c r="I135" i="9" s="1"/>
  <c r="K135" i="9"/>
  <c r="M136" i="9" l="1"/>
  <c r="K136" i="9"/>
  <c r="J136" i="9"/>
  <c r="N135" i="9"/>
  <c r="O135" i="9" s="1"/>
  <c r="N136" i="9" l="1"/>
  <c r="O136" i="9" s="1"/>
  <c r="H136" i="9"/>
  <c r="I136" i="9" s="1"/>
  <c r="M137" i="9" l="1"/>
  <c r="K137" i="9"/>
  <c r="J137" i="9"/>
  <c r="N137" i="9" l="1"/>
  <c r="O137" i="9" s="1"/>
  <c r="H137" i="9"/>
  <c r="I137" i="9" s="1"/>
  <c r="M138" i="9" l="1"/>
  <c r="J138" i="9"/>
  <c r="K138" i="9"/>
  <c r="H138" i="9" l="1"/>
  <c r="I138" i="9" s="1"/>
  <c r="N138" i="9"/>
  <c r="O138" i="9" s="1"/>
  <c r="M139" i="9" l="1"/>
  <c r="J139" i="9"/>
  <c r="K139" i="9"/>
  <c r="N139" i="9" l="1"/>
  <c r="O139" i="9" s="1"/>
  <c r="H139" i="9"/>
  <c r="I139" i="9" s="1"/>
  <c r="M140" i="9" l="1"/>
  <c r="J140" i="9"/>
  <c r="K140" i="9"/>
  <c r="N140" i="9" l="1"/>
  <c r="O140" i="9" s="1"/>
  <c r="H140" i="9"/>
  <c r="I140" i="9" s="1"/>
  <c r="M141" i="9" l="1"/>
  <c r="K141" i="9"/>
  <c r="J141" i="9"/>
  <c r="N141" i="9" l="1"/>
  <c r="O141" i="9" s="1"/>
  <c r="H141" i="9"/>
  <c r="I141" i="9" s="1"/>
  <c r="M142" i="9" l="1"/>
  <c r="J142" i="9"/>
  <c r="K142" i="9"/>
  <c r="N142" i="9" l="1"/>
  <c r="O142" i="9" s="1"/>
  <c r="H142" i="9"/>
  <c r="I142" i="9" s="1"/>
  <c r="M143" i="9" l="1"/>
  <c r="J143" i="9"/>
  <c r="K143" i="9"/>
  <c r="N143" i="9" l="1"/>
  <c r="O143" i="9" s="1"/>
  <c r="H143" i="9"/>
  <c r="I143" i="9" s="1"/>
  <c r="M144" i="9" l="1"/>
  <c r="J144" i="9"/>
  <c r="H144" i="9" s="1"/>
  <c r="I144" i="9" s="1"/>
  <c r="K144" i="9"/>
  <c r="M145" i="9" l="1"/>
  <c r="J145" i="9"/>
  <c r="K145" i="9"/>
  <c r="N144" i="9"/>
  <c r="O144" i="9" s="1"/>
  <c r="N145" i="9" l="1"/>
  <c r="O145" i="9" s="1"/>
  <c r="H145" i="9"/>
  <c r="I145" i="9" s="1"/>
  <c r="M146" i="9" l="1"/>
  <c r="K146" i="9"/>
  <c r="J146" i="9"/>
  <c r="N146" i="9" l="1"/>
  <c r="O146" i="9" s="1"/>
  <c r="H146" i="9"/>
  <c r="I146" i="9" s="1"/>
  <c r="M147" i="9" l="1"/>
  <c r="J147" i="9"/>
  <c r="K147" i="9"/>
  <c r="N147" i="9" l="1"/>
  <c r="O147" i="9" s="1"/>
  <c r="H147" i="9"/>
  <c r="I147" i="9" s="1"/>
  <c r="M148" i="9" l="1"/>
  <c r="K148" i="9"/>
  <c r="J148" i="9"/>
  <c r="N148" i="9" l="1"/>
  <c r="O148" i="9" s="1"/>
  <c r="H148" i="9"/>
  <c r="I148" i="9" s="1"/>
  <c r="M149" i="9" l="1"/>
  <c r="K149" i="9"/>
  <c r="J149" i="9"/>
  <c r="N149" i="9" l="1"/>
  <c r="O149" i="9" s="1"/>
  <c r="H149" i="9"/>
  <c r="I149" i="9" s="1"/>
  <c r="M150" i="9" l="1"/>
  <c r="K150" i="9"/>
  <c r="J150" i="9"/>
  <c r="N150" i="9" l="1"/>
  <c r="O150" i="9" s="1"/>
  <c r="H150" i="9"/>
  <c r="I150" i="9" s="1"/>
  <c r="M151" i="9" l="1"/>
  <c r="J151" i="9"/>
  <c r="K151" i="9"/>
  <c r="N151" i="9" l="1"/>
  <c r="O151" i="9" s="1"/>
  <c r="H151" i="9"/>
  <c r="I151" i="9" s="1"/>
  <c r="M152" i="9" l="1"/>
  <c r="J152" i="9"/>
  <c r="K152" i="9"/>
  <c r="N152" i="9" l="1"/>
  <c r="O152" i="9" s="1"/>
  <c r="H152" i="9"/>
  <c r="I152" i="9" s="1"/>
  <c r="M153" i="9" l="1"/>
  <c r="J153" i="9"/>
  <c r="K153" i="9"/>
  <c r="N153" i="9" l="1"/>
  <c r="O153" i="9" s="1"/>
  <c r="H153" i="9"/>
  <c r="I153" i="9" s="1"/>
  <c r="M154" i="9" l="1"/>
  <c r="J154" i="9"/>
  <c r="K154" i="9"/>
  <c r="H154" i="9" l="1"/>
  <c r="I154" i="9" s="1"/>
  <c r="N154" i="9"/>
  <c r="O154" i="9" s="1"/>
  <c r="M155" i="9" l="1"/>
  <c r="J155" i="9"/>
  <c r="K155" i="9"/>
  <c r="N155" i="9" l="1"/>
  <c r="O155" i="9" s="1"/>
  <c r="H155" i="9"/>
  <c r="I155" i="9" s="1"/>
  <c r="M156" i="9" l="1"/>
  <c r="J156" i="9"/>
  <c r="H156" i="9" s="1"/>
  <c r="I156" i="9" s="1"/>
  <c r="K156" i="9"/>
  <c r="M157" i="9" l="1"/>
  <c r="N156" i="9"/>
  <c r="O156" i="9" s="1"/>
  <c r="J157" i="9"/>
  <c r="K157" i="9"/>
  <c r="N157" i="9" l="1"/>
  <c r="O157" i="9" s="1"/>
  <c r="H157" i="9"/>
  <c r="I157" i="9" s="1"/>
  <c r="M158" i="9" l="1"/>
  <c r="K158" i="9"/>
  <c r="J158" i="9"/>
  <c r="N158" i="9" l="1"/>
  <c r="O158" i="9" s="1"/>
  <c r="H158" i="9"/>
  <c r="I158" i="9" s="1"/>
  <c r="M159" i="9" l="1"/>
  <c r="K159" i="9"/>
  <c r="J159" i="9"/>
  <c r="N159" i="9" l="1"/>
  <c r="O159" i="9" s="1"/>
  <c r="H159" i="9"/>
  <c r="I159" i="9" s="1"/>
  <c r="M160" i="9" l="1"/>
  <c r="J160" i="9"/>
  <c r="H160" i="9" s="1"/>
  <c r="I160" i="9" s="1"/>
  <c r="K160" i="9"/>
  <c r="M161" i="9" l="1"/>
  <c r="J161" i="9"/>
  <c r="H161" i="9" s="1"/>
  <c r="I161" i="9" s="1"/>
  <c r="N160" i="9"/>
  <c r="O160" i="9" s="1"/>
  <c r="K161" i="9"/>
  <c r="M162" i="9" l="1"/>
  <c r="N161" i="9"/>
  <c r="O161" i="9" s="1"/>
  <c r="J162" i="9"/>
  <c r="K162" i="9"/>
  <c r="N162" i="9" l="1"/>
  <c r="O162" i="9" s="1"/>
  <c r="H162" i="9"/>
  <c r="I162" i="9" s="1"/>
  <c r="M163" i="9" l="1"/>
  <c r="J163" i="9"/>
  <c r="K163" i="9"/>
  <c r="N163" i="9" l="1"/>
  <c r="O163" i="9" s="1"/>
  <c r="H163" i="9"/>
  <c r="I163" i="9" s="1"/>
  <c r="M164" i="9" l="1"/>
  <c r="K164" i="9"/>
  <c r="J164" i="9"/>
  <c r="N164" i="9" l="1"/>
  <c r="O164" i="9" s="1"/>
  <c r="H164" i="9"/>
  <c r="I164" i="9" s="1"/>
  <c r="M165" i="9" l="1"/>
  <c r="J165" i="9"/>
  <c r="H165" i="9" s="1"/>
  <c r="I165" i="9" s="1"/>
  <c r="K165" i="9"/>
  <c r="M166" i="9" l="1"/>
  <c r="N165" i="9"/>
  <c r="O165" i="9" s="1"/>
  <c r="K166" i="9"/>
  <c r="J166" i="9"/>
  <c r="H166" i="9" l="1"/>
  <c r="I166" i="9" s="1"/>
  <c r="N166" i="9"/>
  <c r="O166" i="9" s="1"/>
  <c r="M167" i="9" l="1"/>
  <c r="J167" i="9"/>
  <c r="K167" i="9"/>
  <c r="H167" i="9" l="1"/>
  <c r="I167" i="9" s="1"/>
  <c r="N167" i="9"/>
  <c r="O167" i="9" s="1"/>
  <c r="M168" i="9" l="1"/>
  <c r="J168" i="9"/>
  <c r="K168" i="9"/>
  <c r="H168" i="9" l="1"/>
  <c r="I168" i="9" s="1"/>
  <c r="N168" i="9"/>
  <c r="O168" i="9" s="1"/>
  <c r="M169" i="9" l="1"/>
  <c r="J169" i="9"/>
  <c r="K169" i="9"/>
  <c r="H169" i="9" l="1"/>
  <c r="I169" i="9" s="1"/>
  <c r="N169" i="9"/>
  <c r="O169" i="9" s="1"/>
  <c r="M170" i="9" l="1"/>
  <c r="K170" i="9"/>
  <c r="J170" i="9"/>
  <c r="N170" i="9" l="1"/>
  <c r="O170" i="9" s="1"/>
  <c r="H170" i="9"/>
  <c r="I170" i="9" s="1"/>
  <c r="M171" i="9" l="1"/>
  <c r="J171" i="9"/>
  <c r="H171" i="9" s="1"/>
  <c r="I171" i="9" s="1"/>
  <c r="K171" i="9"/>
  <c r="M172" i="9" l="1"/>
  <c r="N171" i="9"/>
  <c r="O171" i="9" s="1"/>
  <c r="K172" i="9"/>
  <c r="J172" i="9"/>
  <c r="H172" i="9" l="1"/>
  <c r="I172" i="9" s="1"/>
  <c r="N172" i="9"/>
  <c r="O172" i="9" s="1"/>
  <c r="M173" i="9" l="1"/>
  <c r="J173" i="9"/>
  <c r="K173" i="9"/>
  <c r="H173" i="9" l="1"/>
  <c r="I173" i="9" s="1"/>
  <c r="N173" i="9"/>
  <c r="O173" i="9" s="1"/>
  <c r="M174" i="9" l="1"/>
  <c r="J174" i="9"/>
  <c r="K174" i="9"/>
  <c r="H174" i="9" l="1"/>
  <c r="I174" i="9" s="1"/>
  <c r="N174" i="9"/>
  <c r="O174" i="9" s="1"/>
  <c r="M175" i="9" l="1"/>
  <c r="J175" i="9"/>
  <c r="K175" i="9"/>
  <c r="N175" i="9" l="1"/>
  <c r="O175" i="9" s="1"/>
  <c r="H175" i="9"/>
  <c r="I175" i="9" s="1"/>
  <c r="M176" i="9" l="1"/>
  <c r="J176" i="9"/>
  <c r="H176" i="9" s="1"/>
  <c r="I176" i="9" s="1"/>
  <c r="K176" i="9"/>
  <c r="M177" i="9" l="1"/>
  <c r="N176" i="9"/>
  <c r="O176" i="9" s="1"/>
  <c r="J177" i="9"/>
  <c r="H177" i="9" s="1"/>
  <c r="I177" i="9" s="1"/>
  <c r="K177" i="9"/>
  <c r="M178" i="9" l="1"/>
  <c r="N177" i="9"/>
  <c r="O177" i="9" s="1"/>
  <c r="J178" i="9"/>
  <c r="H178" i="9" s="1"/>
  <c r="I178" i="9" s="1"/>
  <c r="K178" i="9"/>
  <c r="M179" i="9" l="1"/>
  <c r="N178" i="9"/>
  <c r="O178" i="9" s="1"/>
  <c r="K179" i="9"/>
  <c r="J179" i="9"/>
  <c r="H179" i="9" s="1"/>
  <c r="I179" i="9" s="1"/>
  <c r="M180" i="9" l="1"/>
  <c r="J180" i="9"/>
  <c r="K180" i="9"/>
  <c r="N179" i="9"/>
  <c r="O179" i="9" s="1"/>
  <c r="N180" i="9" l="1"/>
  <c r="O180" i="9" s="1"/>
  <c r="H180" i="9"/>
  <c r="I180" i="9" s="1"/>
  <c r="M181" i="9" l="1"/>
  <c r="J181" i="9"/>
  <c r="H181" i="9" s="1"/>
  <c r="I181" i="9" s="1"/>
  <c r="K181" i="9"/>
  <c r="M182" i="9" l="1"/>
  <c r="N181" i="9"/>
  <c r="O181" i="9" s="1"/>
  <c r="K182" i="9"/>
  <c r="J182" i="9"/>
  <c r="N182" i="9" l="1"/>
  <c r="O182" i="9" s="1"/>
  <c r="H182" i="9"/>
  <c r="I182" i="9" s="1"/>
  <c r="M183" i="9" l="1"/>
  <c r="J183" i="9"/>
  <c r="K183" i="9"/>
  <c r="N183" i="9" l="1"/>
  <c r="O183" i="9" s="1"/>
  <c r="H183" i="9"/>
  <c r="I183" i="9" s="1"/>
  <c r="M184" i="9" l="1"/>
  <c r="K184" i="9"/>
  <c r="J184" i="9"/>
  <c r="N184" i="9" l="1"/>
  <c r="O184" i="9" s="1"/>
  <c r="H184" i="9"/>
  <c r="I184" i="9" s="1"/>
  <c r="M185" i="9" l="1"/>
  <c r="K185" i="9"/>
  <c r="J185" i="9"/>
  <c r="H185" i="9" s="1"/>
  <c r="I185" i="9" s="1"/>
  <c r="M186" i="9" l="1"/>
  <c r="J186" i="9"/>
  <c r="K186" i="9"/>
  <c r="N185" i="9"/>
  <c r="O185" i="9" s="1"/>
  <c r="H186" i="9" l="1"/>
  <c r="I186" i="9" s="1"/>
  <c r="N186" i="9"/>
  <c r="O186" i="9" s="1"/>
  <c r="M187" i="9" l="1"/>
  <c r="J187" i="9"/>
  <c r="K187" i="9"/>
  <c r="H187" i="9" l="1"/>
  <c r="I187" i="9" s="1"/>
  <c r="N187" i="9"/>
  <c r="O187" i="9" s="1"/>
  <c r="M188" i="9" l="1"/>
  <c r="K188" i="9"/>
  <c r="J188" i="9"/>
  <c r="H188" i="9" l="1"/>
  <c r="I188" i="9" s="1"/>
  <c r="N188" i="9"/>
  <c r="O188" i="9" s="1"/>
  <c r="M189" i="9" l="1"/>
  <c r="D34" i="9" s="1"/>
  <c r="J189" i="9"/>
  <c r="K189" i="9"/>
  <c r="H189" i="9" l="1"/>
  <c r="I189" i="9" s="1"/>
  <c r="N189" i="9"/>
  <c r="O189" i="9" s="1"/>
  <c r="J190" i="9" l="1"/>
  <c r="K190" i="9"/>
  <c r="H190" i="9" l="1"/>
  <c r="I190" i="9" s="1"/>
  <c r="N190" i="9"/>
  <c r="O190" i="9" s="1"/>
  <c r="K191" i="9" l="1"/>
  <c r="J191" i="9"/>
  <c r="H191" i="9" l="1"/>
  <c r="I191" i="9" s="1"/>
  <c r="N191" i="9"/>
  <c r="O191" i="9" s="1"/>
  <c r="J192" i="9" l="1"/>
  <c r="K192" i="9"/>
  <c r="H192" i="9" l="1"/>
  <c r="I192" i="9" s="1"/>
  <c r="N192" i="9"/>
  <c r="O192" i="9" s="1"/>
  <c r="K193" i="9" l="1"/>
  <c r="J193" i="9"/>
  <c r="H193" i="9" l="1"/>
  <c r="I193" i="9" s="1"/>
  <c r="N193" i="9"/>
  <c r="O193" i="9" s="1"/>
  <c r="J194" i="9" l="1"/>
  <c r="K194" i="9"/>
  <c r="H194" i="9" l="1"/>
  <c r="I194" i="9" s="1"/>
  <c r="N194" i="9"/>
  <c r="O194" i="9" s="1"/>
  <c r="J195" i="9" l="1"/>
  <c r="K195" i="9"/>
  <c r="H195" i="9" l="1"/>
  <c r="I195" i="9" s="1"/>
  <c r="N195" i="9"/>
  <c r="O195" i="9" s="1"/>
  <c r="J196" i="9" l="1"/>
  <c r="K196" i="9"/>
  <c r="H196" i="9" l="1"/>
  <c r="I196" i="9" s="1"/>
  <c r="N196" i="9"/>
  <c r="O196" i="9" s="1"/>
  <c r="J197" i="9" l="1"/>
  <c r="K197" i="9"/>
  <c r="H197" i="9" l="1"/>
  <c r="I197" i="9" s="1"/>
  <c r="N197" i="9"/>
  <c r="O197" i="9" s="1"/>
  <c r="J198" i="9" l="1"/>
  <c r="K198" i="9"/>
  <c r="H198" i="9" l="1"/>
  <c r="I198" i="9" s="1"/>
  <c r="N198" i="9"/>
  <c r="O198" i="9" s="1"/>
  <c r="J199" i="9" l="1"/>
  <c r="K199" i="9"/>
  <c r="H199" i="9" l="1"/>
  <c r="I199" i="9" s="1"/>
  <c r="N199" i="9"/>
  <c r="O199" i="9" s="1"/>
  <c r="K200" i="9" l="1"/>
  <c r="J200" i="9"/>
  <c r="H200" i="9" l="1"/>
  <c r="I200" i="9" s="1"/>
  <c r="N200" i="9"/>
  <c r="O200" i="9" s="1"/>
  <c r="K201" i="9" l="1"/>
  <c r="J201" i="9"/>
  <c r="H201" i="9" l="1"/>
  <c r="I201" i="9" s="1"/>
  <c r="N201" i="9"/>
  <c r="O201" i="9" s="1"/>
  <c r="K202" i="9" l="1"/>
  <c r="J202" i="9"/>
  <c r="H202" i="9" l="1"/>
  <c r="I202" i="9" s="1"/>
  <c r="N202" i="9"/>
  <c r="O202" i="9" s="1"/>
  <c r="K203" i="9" l="1"/>
  <c r="J203" i="9"/>
  <c r="H203" i="9" l="1"/>
  <c r="I203" i="9" s="1"/>
  <c r="N203" i="9"/>
  <c r="O203" i="9" s="1"/>
  <c r="J204" i="9" l="1"/>
  <c r="K204" i="9"/>
  <c r="H204" i="9" l="1"/>
  <c r="I204" i="9" s="1"/>
  <c r="N204" i="9"/>
  <c r="O204" i="9" s="1"/>
  <c r="J205" i="9" l="1"/>
  <c r="K205" i="9"/>
  <c r="H205" i="9" l="1"/>
  <c r="I205" i="9" s="1"/>
  <c r="N205" i="9"/>
  <c r="O205" i="9" s="1"/>
  <c r="J206" i="9" l="1"/>
  <c r="K206" i="9"/>
  <c r="H206" i="9" l="1"/>
  <c r="I206" i="9" s="1"/>
  <c r="N206" i="9"/>
  <c r="O206" i="9" s="1"/>
  <c r="J207" i="9" l="1"/>
  <c r="K207" i="9"/>
  <c r="H207" i="9" l="1"/>
  <c r="I207" i="9" s="1"/>
  <c r="N207" i="9"/>
  <c r="O207" i="9" s="1"/>
  <c r="J208" i="9" l="1"/>
  <c r="K208" i="9"/>
  <c r="H208" i="9" l="1"/>
  <c r="I208" i="9" s="1"/>
  <c r="N208" i="9"/>
  <c r="O208" i="9" s="1"/>
  <c r="J209" i="9" l="1"/>
  <c r="K209" i="9"/>
  <c r="H209" i="9" l="1"/>
  <c r="I209" i="9" s="1"/>
  <c r="N209" i="9"/>
  <c r="O209" i="9" s="1"/>
  <c r="J210" i="9" l="1"/>
  <c r="K210" i="9"/>
  <c r="H210" i="9" l="1"/>
  <c r="I210" i="9" s="1"/>
  <c r="N210" i="9"/>
  <c r="O210" i="9" s="1"/>
  <c r="J211" i="9" l="1"/>
  <c r="K211" i="9"/>
  <c r="H211" i="9" l="1"/>
  <c r="I211" i="9" s="1"/>
  <c r="N211" i="9"/>
  <c r="O211" i="9" s="1"/>
  <c r="J212" i="9" l="1"/>
  <c r="K212" i="9"/>
  <c r="H212" i="9" l="1"/>
  <c r="I212" i="9" s="1"/>
  <c r="N212" i="9"/>
  <c r="O212" i="9" s="1"/>
  <c r="J213" i="9" l="1"/>
  <c r="K213" i="9"/>
  <c r="H213" i="9" l="1"/>
  <c r="I213" i="9" s="1"/>
  <c r="N213" i="9"/>
  <c r="O213" i="9" s="1"/>
  <c r="J214" i="9" l="1"/>
  <c r="K214" i="9"/>
  <c r="H214" i="9" l="1"/>
  <c r="I214" i="9" s="1"/>
  <c r="N214" i="9"/>
  <c r="O214" i="9" s="1"/>
  <c r="J215" i="9" l="1"/>
  <c r="K215" i="9"/>
  <c r="N215" i="9" l="1"/>
  <c r="O215" i="9" s="1"/>
  <c r="H215" i="9"/>
  <c r="I215" i="9" s="1"/>
  <c r="J216" i="9" l="1"/>
  <c r="K216" i="9"/>
  <c r="H216" i="9" l="1"/>
  <c r="I216" i="9" s="1"/>
  <c r="N216" i="9"/>
  <c r="O216" i="9" s="1"/>
  <c r="K217" i="9" l="1"/>
  <c r="J217" i="9"/>
  <c r="H217" i="9" l="1"/>
  <c r="I217" i="9" s="1"/>
  <c r="N217" i="9"/>
  <c r="O217" i="9" s="1"/>
  <c r="K218" i="9" l="1"/>
  <c r="J218" i="9"/>
  <c r="N218" i="9" l="1"/>
  <c r="O218" i="9" s="1"/>
  <c r="H218" i="9"/>
  <c r="I218" i="9" s="1"/>
  <c r="K219" i="9" l="1"/>
  <c r="J219" i="9"/>
  <c r="D28" i="9" l="1"/>
  <c r="D27" i="9" s="1"/>
  <c r="H219" i="9"/>
  <c r="I219" i="9" s="1"/>
  <c r="N219" i="9"/>
  <c r="O219" i="9" s="1"/>
  <c r="D26" i="9" s="1"/>
</calcChain>
</file>

<file path=xl/sharedStrings.xml><?xml version="1.0" encoding="utf-8"?>
<sst xmlns="http://schemas.openxmlformats.org/spreadsheetml/2006/main" count="73" uniqueCount="65">
  <si>
    <t>Fecha</t>
  </si>
  <si>
    <t>Desembolso COP</t>
  </si>
  <si>
    <t>Elija el Sistema de Crédito</t>
  </si>
  <si>
    <t>UVR</t>
  </si>
  <si>
    <t>IPC Anual</t>
  </si>
  <si>
    <t>Seguro de incendio y terremoto</t>
  </si>
  <si>
    <t>Seguro de vida</t>
  </si>
  <si>
    <t>Valor del Inmueble</t>
  </si>
  <si>
    <t>Seguro de Incendio y Terremoto</t>
  </si>
  <si>
    <t>Seguro de Vida</t>
  </si>
  <si>
    <t>Producto</t>
  </si>
  <si>
    <t>Valor Total</t>
  </si>
  <si>
    <t>Capital</t>
  </si>
  <si>
    <t>Tipo de Inmueble</t>
  </si>
  <si>
    <t>No VIS</t>
  </si>
  <si>
    <t>Tipo de Vivienda</t>
  </si>
  <si>
    <t>Nueva</t>
  </si>
  <si>
    <t>VIS</t>
  </si>
  <si>
    <t>Gastos Legalizacion</t>
  </si>
  <si>
    <t>Intereses</t>
  </si>
  <si>
    <t>Estudio de Prestamo</t>
  </si>
  <si>
    <t>Valor Total Unificado $</t>
  </si>
  <si>
    <t>Usada</t>
  </si>
  <si>
    <t>Gastos de Visita</t>
  </si>
  <si>
    <t>Perfil Laboral</t>
  </si>
  <si>
    <t>Empleado</t>
  </si>
  <si>
    <t>Independiente</t>
  </si>
  <si>
    <t>Vivienda Nueva - Estudio de Préstamo</t>
  </si>
  <si>
    <t>Vivienda Nueva - Gastos Legalizacion - VIS</t>
  </si>
  <si>
    <t>Vivienda Nueva - Gastos Legalizacion - No VIS Hasta 120 MM</t>
  </si>
  <si>
    <t>Vivienda Nueva - Gastos Legalizacion - No VIS Hasta 200 MM</t>
  </si>
  <si>
    <t>Vivienda Nueva - Gastos Legalizacion - No VIS Hasta 500 MM</t>
  </si>
  <si>
    <t xml:space="preserve">Vivienda Nueva - Cobro por Cancelación de Hipoteca </t>
  </si>
  <si>
    <t>Vivienda Nueva - Visita a Independientes</t>
  </si>
  <si>
    <t>Vivienda Usada - Estudio de Préstamo</t>
  </si>
  <si>
    <t>Vivienda Usada - Gastos Legalizacion - VIS</t>
  </si>
  <si>
    <t>Vivienda Usada - Gastos Legalizacion - No VIS Hasta 120 MM</t>
  </si>
  <si>
    <t>Vivienda Usada - Gastos Legalizacion - No VIS Hasta 200 MM</t>
  </si>
  <si>
    <t>Vivienda Usada - Gastos Legalizacion - No VIS Hasta 500 MM</t>
  </si>
  <si>
    <t xml:space="preserve">Vivienda Usada - Cobro por Cancelación de Hipoteca </t>
  </si>
  <si>
    <t>Vivienda Usada - Visita a Independientes</t>
  </si>
  <si>
    <t>Listas</t>
  </si>
  <si>
    <t>PESOS</t>
  </si>
  <si>
    <t>Desembolso en UVR</t>
  </si>
  <si>
    <t>Periodos (meses)</t>
  </si>
  <si>
    <t>No. Per</t>
  </si>
  <si>
    <t>Flujo de Caja</t>
  </si>
  <si>
    <t>Seguro Incendio y Terremoto</t>
  </si>
  <si>
    <t>Valor Cuota Total</t>
  </si>
  <si>
    <t>Datos de Entrada</t>
  </si>
  <si>
    <t>VALOR TOTAL UNIFICADO VTU</t>
  </si>
  <si>
    <t>x</t>
  </si>
  <si>
    <t>Simulador de Valor Total Unificado VTU</t>
  </si>
  <si>
    <t>Credifamilia CF</t>
  </si>
  <si>
    <t>Producto Crédito Hipotecario</t>
  </si>
  <si>
    <t># Titulares del credito</t>
  </si>
  <si>
    <t>Nota: para la proyección de créditos denominados en UVR se parte de la UVR conocida a la fecha de consulta y una estimación IPC últimos 12 meses de 3,01%</t>
  </si>
  <si>
    <t>Diligencie las celdas sombreadas en color gris</t>
  </si>
  <si>
    <t>SMMLV</t>
  </si>
  <si>
    <t>Tasa Efectiva Anual</t>
  </si>
  <si>
    <t>Abono Capital</t>
  </si>
  <si>
    <t>Pago Intereses</t>
  </si>
  <si>
    <t>Valor Total Unificado % EA</t>
  </si>
  <si>
    <t>Los valores presentados corresponden a una proyección y no necesariamente corresponden a los valores que va a pagar por su crédito.</t>
  </si>
  <si>
    <t>Saldo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</si>
</sst>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\ _€_-;\-* #,##0.0000\ _€_-;_-* &quot;-&quot;??\ _€_-;_-@_-"/>
    <numFmt numFmtId="167" formatCode="#,##0.0000"/>
    <numFmt numFmtId="168" formatCode="0.00000%"/>
    <numFmt numFmtId="169" formatCode="0.000%"/>
    <numFmt numFmtId="170" formatCode="dd\-mmm\-yy"/>
    <numFmt numFmtId="171" formatCode="#,##0_ ;\-#,##0\ "/>
    <numFmt numFmtId="173" formatCode="_-* #,##0.0000_-;\-* #,##0.0000_-;_-* &quot;-&quot;??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8"/>
      <color theme="1" tint="0.34998626667073579"/>
      <name val="Trebuchet MS"/>
      <family val="2"/>
    </font>
    <font>
      <i/>
      <sz val="11"/>
      <color theme="1"/>
      <name val="Trebuchet MS"/>
      <family val="2"/>
    </font>
    <font>
      <i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0"/>
      <name val="Trebuchet MS"/>
      <family val="2"/>
    </font>
    <font>
      <b/>
      <sz val="2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/>
    </xf>
    <xf numFmtId="168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3" fontId="0" fillId="0" borderId="0" xfId="0" applyNumberFormat="1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5" fontId="4" fillId="0" borderId="0" xfId="1" applyNumberFormat="1" applyFont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170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6" fontId="4" fillId="0" borderId="0" xfId="1" applyNumberFormat="1" applyFont="1" applyProtection="1">
      <protection hidden="1"/>
    </xf>
    <xf numFmtId="10" fontId="4" fillId="0" borderId="0" xfId="2" applyNumberFormat="1" applyFon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167" fontId="4" fillId="0" borderId="1" xfId="1" applyNumberFormat="1" applyFont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1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5" fillId="0" borderId="0" xfId="1" applyFont="1" applyProtection="1">
      <protection hidden="1"/>
    </xf>
    <xf numFmtId="169" fontId="4" fillId="6" borderId="1" xfId="0" applyNumberFormat="1" applyFont="1" applyFill="1" applyBorder="1" applyAlignment="1" applyProtection="1">
      <alignment horizontal="center" vertical="center"/>
      <protection hidden="1"/>
    </xf>
    <xf numFmtId="171" fontId="4" fillId="6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wrapText="1" indent="1"/>
      <protection hidden="1"/>
    </xf>
    <xf numFmtId="171" fontId="4" fillId="6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0" fontId="4" fillId="5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65" fontId="4" fillId="0" borderId="0" xfId="1" applyNumberFormat="1" applyFont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173" fontId="4" fillId="0" borderId="0" xfId="0" applyNumberFormat="1" applyFont="1" applyProtection="1">
      <protection hidden="1"/>
    </xf>
    <xf numFmtId="173" fontId="4" fillId="0" borderId="0" xfId="0" applyNumberFormat="1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4">
    <dxf>
      <numFmt numFmtId="172" formatCode=";;;"/>
    </dxf>
    <dxf>
      <numFmt numFmtId="172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2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2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88945</xdr:colOff>
      <xdr:row>0</xdr:row>
      <xdr:rowOff>214310</xdr:rowOff>
    </xdr:from>
    <xdr:to>
      <xdr:col>13</xdr:col>
      <xdr:colOff>839740</xdr:colOff>
      <xdr:row>3</xdr:row>
      <xdr:rowOff>183594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48A1A-B3A9-4722-A7D6-701BF238A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5914" y="214310"/>
          <a:ext cx="1846170" cy="838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unoz/Desktop/Cristian/Varios/IPC_UV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istorico UVR_IPC"/>
    </sheetNames>
    <sheetDataSet>
      <sheetData sheetId="0">
        <row r="8">
          <cell r="G8" t="str">
            <v/>
          </cell>
          <cell r="H8" t="str">
            <v/>
          </cell>
          <cell r="I8">
            <v>8.3702499999999992E-3</v>
          </cell>
          <cell r="J8">
            <v>5.2942854634832059E-3</v>
          </cell>
          <cell r="K8">
            <v>4.9889699999999997E-3</v>
          </cell>
          <cell r="L8">
            <v>7.4963026026404478E-3</v>
          </cell>
          <cell r="M8">
            <v>3.2118799999999999E-3</v>
          </cell>
          <cell r="N8">
            <v>6.8340622710780785E-3</v>
          </cell>
          <cell r="O8">
            <v>1.4077E-4</v>
          </cell>
          <cell r="P8">
            <v>4.1512823286358191E-3</v>
          </cell>
          <cell r="Q8">
            <v>-5.6030000000000001E-4</v>
          </cell>
          <cell r="R8">
            <v>1.7001269735434921E-3</v>
          </cell>
          <cell r="S8">
            <v>-3.8885999999999999E-4</v>
          </cell>
          <cell r="T8">
            <v>-2.5950885941850022E-4</v>
          </cell>
          <cell r="U8">
            <v>4.4096000000000001E-4</v>
          </cell>
          <cell r="V8">
            <v>-4.9667367790062755E-4</v>
          </cell>
          <cell r="W8">
            <v>-1.09571E-3</v>
          </cell>
          <cell r="X8">
            <v>-6.4256133516238378E-6</v>
          </cell>
          <cell r="Y8">
            <v>-1.27692E-3</v>
          </cell>
          <cell r="Z8">
            <v>-3.6786872815930405E-4</v>
          </cell>
          <cell r="AA8">
            <v>-6.5665999999999999E-4</v>
          </cell>
          <cell r="AB8">
            <v>-1.2180659426834772E-3</v>
          </cell>
          <cell r="AC8">
            <v>8.2470000000000004E-4</v>
          </cell>
          <cell r="AD8">
            <v>-1.011466143235551E-3</v>
          </cell>
        </row>
        <row r="9">
          <cell r="G9">
            <v>6.8579000000000001E-3</v>
          </cell>
          <cell r="H9">
            <v>7.4084651914940736E-5</v>
          </cell>
          <cell r="I9">
            <v>8.2844300000000006E-3</v>
          </cell>
          <cell r="J9">
            <v>3.6634441528768935E-3</v>
          </cell>
          <cell r="K9">
            <v>2.5138999999999999E-3</v>
          </cell>
          <cell r="L9">
            <v>7.9815913117153858E-3</v>
          </cell>
          <cell r="M9">
            <v>4.6041399999999996E-3</v>
          </cell>
          <cell r="N9">
            <v>5.5303369689145843E-3</v>
          </cell>
          <cell r="O9">
            <v>1.03279E-3</v>
          </cell>
          <cell r="P9">
            <v>3.6233280246791288E-3</v>
          </cell>
          <cell r="Q9">
            <v>1.1369399999999999E-3</v>
          </cell>
          <cell r="R9">
            <v>2.8727378701653983E-3</v>
          </cell>
          <cell r="S9">
            <v>-4.2141999999999999E-4</v>
          </cell>
          <cell r="T9">
            <v>1.067437389682846E-3</v>
          </cell>
          <cell r="U9">
            <v>1.12232E-3</v>
          </cell>
          <cell r="V9">
            <v>3.2539154401156622E-4</v>
          </cell>
          <cell r="W9">
            <v>-1.35735E-3</v>
          </cell>
          <cell r="X9">
            <v>3.4361471152877243E-4</v>
          </cell>
          <cell r="Y9">
            <v>-8.8212000000000002E-4</v>
          </cell>
          <cell r="Z9">
            <v>-1.7331920947605273E-4</v>
          </cell>
          <cell r="AA9">
            <v>1.9403199999999999E-3</v>
          </cell>
          <cell r="AB9">
            <v>-1.1725422958367426E-3</v>
          </cell>
          <cell r="AC9">
            <v>6.4852199999999999E-3</v>
          </cell>
          <cell r="AD9">
            <v>5.3007229640855691E-4</v>
          </cell>
        </row>
        <row r="10">
          <cell r="G10">
            <v>9.1000000000000004E-3</v>
          </cell>
          <cell r="H10">
            <v>4.2713454607195001E-3</v>
          </cell>
          <cell r="I10">
            <v>6.0257599999999998E-3</v>
          </cell>
          <cell r="J10">
            <v>7.9994862284153978E-3</v>
          </cell>
          <cell r="K10">
            <v>2.6955799999999999E-3</v>
          </cell>
          <cell r="L10">
            <v>7.9717430457031391E-3</v>
          </cell>
          <cell r="M10">
            <v>1.19181E-3</v>
          </cell>
          <cell r="N10">
            <v>4.4459681236934667E-3</v>
          </cell>
          <cell r="O10">
            <v>2.8481299999999999E-3</v>
          </cell>
          <cell r="P10">
            <v>1.9690589607277431E-3</v>
          </cell>
          <cell r="Q10">
            <v>3.1790999999999998E-3</v>
          </cell>
          <cell r="R10">
            <v>2.0188916780090604E-3</v>
          </cell>
          <cell r="S10">
            <v>1.3895800000000001E-3</v>
          </cell>
          <cell r="T10">
            <v>3.0515434071474168E-3</v>
          </cell>
          <cell r="U10">
            <v>-3.0968E-4</v>
          </cell>
          <cell r="V10">
            <v>2.2708967984368389E-3</v>
          </cell>
          <cell r="W10">
            <v>3.0875099999999999E-3</v>
          </cell>
          <cell r="X10">
            <v>5.7191385801025341E-4</v>
          </cell>
          <cell r="Y10">
            <v>1.89766E-3</v>
          </cell>
          <cell r="Z10">
            <v>1.4487297138567889E-3</v>
          </cell>
          <cell r="AA10">
            <v>1.3915100000000001E-3</v>
          </cell>
          <cell r="AB10">
            <v>2.5499541018381144E-3</v>
          </cell>
          <cell r="AC10">
            <v>4.1889600000000003E-3</v>
          </cell>
          <cell r="AD10">
            <v>1.6727632848143603E-3</v>
          </cell>
        </row>
        <row r="11">
          <cell r="G11">
            <v>7.30716E-3</v>
          </cell>
          <cell r="H11">
            <v>2.8440886142224731E-3</v>
          </cell>
          <cell r="I11">
            <v>6.1076699999999999E-3</v>
          </cell>
          <cell r="J11">
            <v>5.8263758102869989E-3</v>
          </cell>
          <cell r="K11">
            <v>1.22064E-3</v>
          </cell>
          <cell r="L11">
            <v>6.9249662071841911E-3</v>
          </cell>
          <cell r="M11">
            <v>1.4437E-3</v>
          </cell>
          <cell r="N11">
            <v>3.7451082780544098E-3</v>
          </cell>
          <cell r="O11">
            <v>3.0004400000000001E-3</v>
          </cell>
          <cell r="P11">
            <v>1.3228343964637457E-3</v>
          </cell>
          <cell r="Q11">
            <v>8.2784999999999998E-4</v>
          </cell>
          <cell r="R11">
            <v>2.2224900185505714E-3</v>
          </cell>
          <cell r="S11">
            <v>-2.1594E-4</v>
          </cell>
          <cell r="T11">
            <v>1.9125236047103922E-3</v>
          </cell>
          <cell r="U11">
            <v>4.1012999999999998E-4</v>
          </cell>
          <cell r="V11">
            <v>2.8379789458354843E-4</v>
          </cell>
          <cell r="W11">
            <v>2.8632499999999999E-3</v>
          </cell>
          <cell r="X11">
            <v>9.686649191364971E-5</v>
          </cell>
          <cell r="Y11">
            <v>1.63382E-3</v>
          </cell>
          <cell r="Z11">
            <v>1.6957369105237152E-3</v>
          </cell>
          <cell r="AA11">
            <v>-1.36714E-3</v>
          </cell>
          <cell r="AB11">
            <v>2.2972910618688225E-3</v>
          </cell>
          <cell r="AC11">
            <v>8.8867000000000004E-4</v>
          </cell>
          <cell r="AD11">
            <v>7.5911104667980567E-5</v>
          </cell>
        </row>
        <row r="12">
          <cell r="G12">
            <v>2.97986E-3</v>
          </cell>
          <cell r="H12">
            <v>-2.135143830830355E-4</v>
          </cell>
          <cell r="I12">
            <v>4.44138E-3</v>
          </cell>
          <cell r="J12">
            <v>1.9153493945094358E-3</v>
          </cell>
          <cell r="K12">
            <v>2.0574E-3</v>
          </cell>
          <cell r="L12">
            <v>3.8776461108886995E-3</v>
          </cell>
          <cell r="M12">
            <v>2.5293799999999999E-3</v>
          </cell>
          <cell r="N12">
            <v>3.3200938744852859E-3</v>
          </cell>
          <cell r="O12">
            <v>2.7871200000000001E-3</v>
          </cell>
          <cell r="P12">
            <v>2.3405525859683252E-3</v>
          </cell>
          <cell r="Q12">
            <v>2.3483499999999999E-3</v>
          </cell>
          <cell r="R12">
            <v>2.690337503178819E-3</v>
          </cell>
          <cell r="S12">
            <v>4.4885999999999998E-4</v>
          </cell>
          <cell r="T12">
            <v>2.5869827664919409E-3</v>
          </cell>
          <cell r="U12">
            <v>8.3401999999999999E-4</v>
          </cell>
          <cell r="V12">
            <v>1.3193057117553142E-3</v>
          </cell>
          <cell r="W12">
            <v>2.92911E-3</v>
          </cell>
          <cell r="X12">
            <v>6.0633913125074379E-4</v>
          </cell>
          <cell r="Y12">
            <v>-2.5957799999999998E-3</v>
          </cell>
          <cell r="Z12">
            <v>1.8963066986326105E-3</v>
          </cell>
          <cell r="AA12">
            <v>-2.16242E-3</v>
          </cell>
          <cell r="AB12">
            <v>1.9250581117913335E-4</v>
          </cell>
          <cell r="AC12">
            <v>2.63562E-3</v>
          </cell>
          <cell r="AD12">
            <v>-2.4353777739379856E-3</v>
          </cell>
        </row>
        <row r="13">
          <cell r="G13">
            <v>4.8624799999999998E-3</v>
          </cell>
          <cell r="H13">
            <v>2.7425192974739332E-4</v>
          </cell>
          <cell r="I13">
            <v>6.3076599999999997E-3</v>
          </cell>
          <cell r="J13">
            <v>3.784108093179972E-3</v>
          </cell>
          <cell r="K13">
            <v>3.9418999999999999E-3</v>
          </cell>
          <cell r="L13">
            <v>5.877407498655618E-3</v>
          </cell>
          <cell r="M13">
            <v>4.5771099999999997E-3</v>
          </cell>
          <cell r="N13">
            <v>5.2012958199465498E-3</v>
          </cell>
          <cell r="O13">
            <v>4.8376000000000001E-3</v>
          </cell>
          <cell r="P13">
            <v>4.3237599594887488E-3</v>
          </cell>
          <cell r="Q13">
            <v>9.3196000000000001E-4</v>
          </cell>
          <cell r="R13">
            <v>4.7741813631749785E-3</v>
          </cell>
          <cell r="S13">
            <v>1.51296E-3</v>
          </cell>
          <cell r="T13">
            <v>2.86283442224744E-3</v>
          </cell>
          <cell r="U13">
            <v>2.0316800000000001E-3</v>
          </cell>
          <cell r="V13">
            <v>1.2094357544072398E-3</v>
          </cell>
          <cell r="W13">
            <v>1.3584999999999999E-3</v>
          </cell>
          <cell r="X13">
            <v>1.7739035848298723E-3</v>
          </cell>
          <cell r="Y13">
            <v>1.6479400000000001E-3</v>
          </cell>
          <cell r="Z13">
            <v>1.722638800441656E-3</v>
          </cell>
          <cell r="AA13">
            <v>1.31799E-3</v>
          </cell>
          <cell r="AB13">
            <v>1.5224512584710581E-3</v>
          </cell>
          <cell r="AC13">
            <v>2.66775E-3</v>
          </cell>
          <cell r="AD13">
            <v>1.4707697323226299E-3</v>
          </cell>
        </row>
        <row r="14">
          <cell r="G14">
            <v>6.4428799999999998E-3</v>
          </cell>
          <cell r="H14">
            <v>2.0229424930928719E-3</v>
          </cell>
          <cell r="I14">
            <v>1.1496080000000001E-2</v>
          </cell>
          <cell r="J14">
            <v>4.5382801329545419E-3</v>
          </cell>
          <cell r="K14">
            <v>5.8583100000000003E-3</v>
          </cell>
          <cell r="L14">
            <v>9.3627420171764619E-3</v>
          </cell>
          <cell r="M14">
            <v>5.3709500000000002E-3</v>
          </cell>
          <cell r="N14">
            <v>8.8817601933908197E-3</v>
          </cell>
          <cell r="O14">
            <v>2.63057E-3</v>
          </cell>
          <cell r="P14">
            <v>5.7373919699210685E-3</v>
          </cell>
          <cell r="Q14">
            <v>1.0497600000000001E-3</v>
          </cell>
          <cell r="R14">
            <v>4.0866890956010593E-3</v>
          </cell>
          <cell r="S14">
            <v>1.8524399999999999E-3</v>
          </cell>
          <cell r="T14">
            <v>1.8156082962239584E-3</v>
          </cell>
          <cell r="U14">
            <v>4.8001700000000003E-3</v>
          </cell>
          <cell r="V14">
            <v>1.4644856616843338E-3</v>
          </cell>
          <cell r="W14">
            <v>7.1556399999999996E-3</v>
          </cell>
          <cell r="X14">
            <v>3.3797774483106391E-3</v>
          </cell>
          <cell r="Y14">
            <v>6.82111E-3</v>
          </cell>
          <cell r="Z14">
            <v>6.1154580250701862E-3</v>
          </cell>
          <cell r="AA14">
            <v>6.0300199999999997E-3</v>
          </cell>
          <cell r="AB14">
            <v>7.1165843592344569E-3</v>
          </cell>
          <cell r="AC14">
            <v>6.21121E-3</v>
          </cell>
          <cell r="AD14">
            <v>6.4970596781497303E-3</v>
          </cell>
        </row>
        <row r="15">
          <cell r="G15">
            <v>1.290607E-2</v>
          </cell>
          <cell r="H15">
            <v>6.1033415050002482E-3</v>
          </cell>
          <cell r="I15">
            <v>1.2796190000000001E-2</v>
          </cell>
          <cell r="J15">
            <v>9.6236442043822201E-3</v>
          </cell>
          <cell r="K15">
            <v>9.4368100000000003E-3</v>
          </cell>
          <cell r="L15">
            <v>1.3281600211925593E-2</v>
          </cell>
          <cell r="M15">
            <v>4.9609800000000003E-3</v>
          </cell>
          <cell r="N15">
            <v>1.1305952045758794E-2</v>
          </cell>
          <cell r="O15">
            <v>5.0979099999999998E-3</v>
          </cell>
          <cell r="P15">
            <v>7.2788002468244795E-3</v>
          </cell>
          <cell r="Q15">
            <v>4.7967000000000001E-3</v>
          </cell>
          <cell r="R15">
            <v>5.1307981301946803E-3</v>
          </cell>
          <cell r="S15">
            <v>5.1997800000000002E-3</v>
          </cell>
          <cell r="T15">
            <v>5.027630539266692E-3</v>
          </cell>
          <cell r="U15">
            <v>-3.19915E-3</v>
          </cell>
          <cell r="V15">
            <v>5.0066200160470142E-3</v>
          </cell>
          <cell r="W15">
            <v>-5.2829999999999999E-4</v>
          </cell>
          <cell r="X15">
            <v>1.0749507228415833E-3</v>
          </cell>
          <cell r="Y15">
            <v>-5.9900999999999997E-4</v>
          </cell>
          <cell r="Z15">
            <v>-1.8590795477789746E-3</v>
          </cell>
          <cell r="AA15">
            <v>1.11936E-3</v>
          </cell>
          <cell r="AB15">
            <v>-5.5788776188869793E-4</v>
          </cell>
          <cell r="AC15">
            <v>4.1686900000000001E-3</v>
          </cell>
          <cell r="AD15">
            <v>2.6692894739244188E-4</v>
          </cell>
        </row>
        <row r="16">
          <cell r="G16">
            <v>1.0241139999999999E-2</v>
          </cell>
          <cell r="H16">
            <v>2.6986862928761735E-3</v>
          </cell>
          <cell r="I16">
            <v>1.0057389999999999E-2</v>
          </cell>
          <cell r="J16">
            <v>7.1709868440001934E-3</v>
          </cell>
          <cell r="K16">
            <v>4.6582999999999998E-3</v>
          </cell>
          <cell r="L16">
            <v>1.0679894880318397E-2</v>
          </cell>
          <cell r="M16">
            <v>4.7372300000000003E-3</v>
          </cell>
          <cell r="N16">
            <v>7.5597502945004003E-3</v>
          </cell>
          <cell r="O16">
            <v>2.25318E-3</v>
          </cell>
          <cell r="P16">
            <v>4.7757860942305719E-3</v>
          </cell>
          <cell r="Q16">
            <v>1.1464100000000001E-3</v>
          </cell>
          <cell r="R16">
            <v>3.5752410660923051E-3</v>
          </cell>
          <cell r="S16">
            <v>-5.1150999999999996E-4</v>
          </cell>
          <cell r="T16">
            <v>1.7173587388839007E-3</v>
          </cell>
          <cell r="U16">
            <v>1.4005700000000001E-3</v>
          </cell>
          <cell r="V16">
            <v>2.7381353099831252E-4</v>
          </cell>
          <cell r="W16">
            <v>4.0275E-4</v>
          </cell>
          <cell r="X16">
            <v>4.4139130034026586E-4</v>
          </cell>
          <cell r="Y16">
            <v>1.672E-4</v>
          </cell>
          <cell r="Z16">
            <v>9.0622011697472082E-4</v>
          </cell>
          <cell r="AA16">
            <v>1.8083800000000001E-3</v>
          </cell>
          <cell r="AB16">
            <v>3.0630034415146667E-4</v>
          </cell>
          <cell r="AC16">
            <v>3.8492000000000001E-3</v>
          </cell>
          <cell r="AD16">
            <v>1.0284891086453918E-3</v>
          </cell>
        </row>
        <row r="17">
          <cell r="G17">
            <v>6.2706400000000001E-3</v>
          </cell>
          <cell r="H17">
            <v>2.8322741362416526E-3</v>
          </cell>
          <cell r="I17">
            <v>7.0625799999999997E-3</v>
          </cell>
          <cell r="J17">
            <v>5.1312536907317519E-3</v>
          </cell>
          <cell r="K17">
            <v>2.4010099999999999E-3</v>
          </cell>
          <cell r="L17">
            <v>7.040591938239027E-3</v>
          </cell>
          <cell r="M17">
            <v>4.6179300000000001E-3</v>
          </cell>
          <cell r="N17">
            <v>4.8619530302840275E-3</v>
          </cell>
          <cell r="O17">
            <v>2.5366799999999999E-3</v>
          </cell>
          <cell r="P17">
            <v>3.5736274534192702E-3</v>
          </cell>
          <cell r="Q17">
            <v>1.5466200000000001E-3</v>
          </cell>
          <cell r="R17">
            <v>3.624183483779353E-3</v>
          </cell>
          <cell r="S17">
            <v>-1.27535E-3</v>
          </cell>
          <cell r="T17">
            <v>2.0240047581867593E-3</v>
          </cell>
          <cell r="U17">
            <v>1.19747E-3</v>
          </cell>
          <cell r="V17">
            <v>5.3540881929992068E-5</v>
          </cell>
          <cell r="W17">
            <v>1.6499799999999999E-3</v>
          </cell>
          <cell r="X17">
            <v>-7.1637790089673636E-5</v>
          </cell>
          <cell r="Y17">
            <v>1.20367E-3</v>
          </cell>
          <cell r="Z17">
            <v>1.425925262565686E-3</v>
          </cell>
          <cell r="AA17">
            <v>1.1718900000000001E-3</v>
          </cell>
          <cell r="AB17">
            <v>1.4258915283886786E-3</v>
          </cell>
          <cell r="AC17">
            <v>3.0000000000000001E-3</v>
          </cell>
          <cell r="AD17">
            <v>1.2191275550266223E-3</v>
          </cell>
        </row>
        <row r="18">
          <cell r="G18">
            <v>0</v>
          </cell>
          <cell r="H18">
            <v>2.1286285233559354E-3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</row>
        <row r="19"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</row>
        <row r="20"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</row>
        <row r="21"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</row>
        <row r="24"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</row>
        <row r="25"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</row>
        <row r="26"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9"/>
  <sheetViews>
    <sheetView showGridLines="0" showRowColHeaders="0" tabSelected="1" zoomScale="80" zoomScaleNormal="80" workbookViewId="0">
      <pane ySplit="5" topLeftCell="A6" activePane="bottomLeft" state="frozen"/>
      <selection pane="bottomLeft" activeCell="D9" sqref="D9"/>
    </sheetView>
  </sheetViews>
  <sheetFormatPr baseColWidth="10" defaultColWidth="0" defaultRowHeight="16.5" zeroHeight="1" x14ac:dyDescent="0.3"/>
  <cols>
    <col min="1" max="2" width="1.85546875" style="11" customWidth="1"/>
    <col min="3" max="3" width="33" style="10" customWidth="1"/>
    <col min="4" max="4" width="16.42578125" style="11" customWidth="1"/>
    <col min="5" max="5" width="11.42578125" style="13" customWidth="1"/>
    <col min="6" max="6" width="7" style="13" customWidth="1"/>
    <col min="7" max="7" width="13.42578125" style="14" customWidth="1"/>
    <col min="8" max="8" width="16.42578125" style="15" hidden="1" customWidth="1"/>
    <col min="9" max="9" width="16.42578125" style="15" customWidth="1"/>
    <col min="10" max="12" width="16.42578125" style="13" customWidth="1"/>
    <col min="13" max="13" width="16.42578125" style="15" customWidth="1"/>
    <col min="14" max="14" width="16.42578125" style="13" customWidth="1"/>
    <col min="15" max="16" width="17.7109375" style="13" hidden="1" customWidth="1"/>
    <col min="17" max="17" width="3.85546875" style="13" customWidth="1"/>
    <col min="18" max="18" width="3.85546875" style="11" customWidth="1"/>
    <col min="19" max="16384" width="23" style="11" hidden="1"/>
  </cols>
  <sheetData>
    <row r="1" spans="3:16" x14ac:dyDescent="0.3"/>
    <row r="2" spans="3:16" ht="28.5" x14ac:dyDescent="0.3">
      <c r="C2" s="40" t="s">
        <v>53</v>
      </c>
      <c r="D2" s="13"/>
    </row>
    <row r="3" spans="3:16" ht="23.25" x14ac:dyDescent="0.3">
      <c r="C3" s="22" t="s">
        <v>52</v>
      </c>
      <c r="D3" s="13"/>
    </row>
    <row r="4" spans="3:16" ht="23.25" x14ac:dyDescent="0.3">
      <c r="C4" s="22" t="s">
        <v>54</v>
      </c>
      <c r="D4" s="13"/>
    </row>
    <row r="5" spans="3:16" x14ac:dyDescent="0.3">
      <c r="C5" s="23" t="s">
        <v>63</v>
      </c>
      <c r="D5" s="13"/>
    </row>
    <row r="6" spans="3:16" x14ac:dyDescent="0.3">
      <c r="C6" s="24"/>
      <c r="D6" s="13"/>
    </row>
    <row r="7" spans="3:16" ht="17.25" thickBot="1" x14ac:dyDescent="0.35">
      <c r="C7" s="25" t="s">
        <v>49</v>
      </c>
      <c r="D7" s="13"/>
    </row>
    <row r="8" spans="3:16" ht="33.75" thickBot="1" x14ac:dyDescent="0.35">
      <c r="C8" s="26" t="s">
        <v>57</v>
      </c>
      <c r="D8" s="13"/>
      <c r="F8" s="16" t="s">
        <v>45</v>
      </c>
      <c r="G8" s="16" t="s">
        <v>0</v>
      </c>
      <c r="H8" s="16" t="str">
        <f>+IF(D10="PESOS","Saldo","Saldo UVR")</f>
        <v>Saldo</v>
      </c>
      <c r="I8" s="16" t="s">
        <v>64</v>
      </c>
      <c r="J8" s="16" t="s">
        <v>60</v>
      </c>
      <c r="K8" s="16" t="s">
        <v>61</v>
      </c>
      <c r="L8" s="16" t="s">
        <v>47</v>
      </c>
      <c r="M8" s="16" t="s">
        <v>6</v>
      </c>
      <c r="N8" s="16" t="s">
        <v>48</v>
      </c>
      <c r="O8" s="17" t="s">
        <v>46</v>
      </c>
      <c r="P8" s="17" t="s">
        <v>3</v>
      </c>
    </row>
    <row r="9" spans="3:16" ht="16.5" customHeight="1" thickBot="1" x14ac:dyDescent="0.35">
      <c r="C9" s="27" t="s">
        <v>24</v>
      </c>
      <c r="D9" s="37" t="s">
        <v>25</v>
      </c>
      <c r="F9" s="14">
        <v>0</v>
      </c>
      <c r="G9" s="18">
        <f ca="1">+TODAY()</f>
        <v>43536</v>
      </c>
      <c r="H9" s="41">
        <f>+IF(D10="PESOS",D14,D19)</f>
        <v>70000000</v>
      </c>
      <c r="I9" s="41">
        <f>IFERROR(IF($D$10="UVR",H9*P9,H9),"")</f>
        <v>70000000</v>
      </c>
      <c r="J9" s="42"/>
      <c r="K9" s="42"/>
      <c r="L9" s="42"/>
      <c r="M9" s="42"/>
      <c r="N9" s="41"/>
      <c r="O9" s="19">
        <f>+D14</f>
        <v>70000000</v>
      </c>
      <c r="P9" s="20">
        <f ca="1">IFERROR(VLOOKUP(G9,Datos!$A$1:$B$10979,2,FALSE),"")</f>
        <v>263.00053344877637</v>
      </c>
    </row>
    <row r="10" spans="3:16" ht="16.5" customHeight="1" thickBot="1" x14ac:dyDescent="0.35">
      <c r="C10" s="27" t="s">
        <v>2</v>
      </c>
      <c r="D10" s="37" t="s">
        <v>42</v>
      </c>
      <c r="F10" s="14">
        <v>1</v>
      </c>
      <c r="G10" s="18">
        <f t="shared" ref="G10:G73" ca="1" si="0">IFERROR(IF(F10&lt;=$D$17,EOMONTH(G9,0)+DAY($G$9),""),"")</f>
        <v>43567</v>
      </c>
      <c r="H10" s="41">
        <f t="shared" ref="H10:H73" si="1">+IFERROR(IF($D$10="PESOS",IF(H9&gt;0,H9-J10,""),H9-(J10/P10)),"")</f>
        <v>69101012.225552708</v>
      </c>
      <c r="I10" s="41">
        <f t="shared" ref="I10:I73" si="2">IFERROR(IF($D$10="UVR",H10*P10,H10),"")</f>
        <v>69101012.225552708</v>
      </c>
      <c r="J10" s="42">
        <f t="shared" ref="J10:J73" si="3">+IFERROR(IF($D$10="PESOS",IF(H9&gt;0,PPMT(NOMINAL($D$16,12)/12,F10,$D$17,-$H$9),""),IF(H9&gt;0,PPMT(NOMINAL($D$16,12)/12,F10,$D$17,-$H$9)*P10,"")),"")</f>
        <v>898987.77444728743</v>
      </c>
      <c r="K10" s="42">
        <f t="shared" ref="K10:K73" si="4">+IFERROR(IF($D$10="PESOS",IF(H9&gt;0,IPMT(NOMINAL($D$16,12)/12,F10,$D$17,-$H$9),""),IF(H9&gt;0,IPMT(NOMINAL($D$16,12)/12,F10,$D$17,-$H$9),"")*P10),"")</f>
        <v>595498.35998996545</v>
      </c>
      <c r="L10" s="42">
        <f>+IF(F10&lt;=$D$17,$D$13*Datos!$E$2,"")</f>
        <v>14040</v>
      </c>
      <c r="M10" s="42">
        <f>+IF($D$10="PESOS",IF(F10&lt;=$D$17,H9*Datos!$E$3*$D$15,""),IF(F10&lt;=$D$17,H9*Datos!$E$3*$D$15*P10,""))</f>
        <v>13580</v>
      </c>
      <c r="N10" s="42">
        <f>+IFERROR(SUM(J10:M10),"")</f>
        <v>1522106.1344372528</v>
      </c>
      <c r="O10" s="15">
        <f>+IFERROR(N10*-1,"")</f>
        <v>-1522106.1344372528</v>
      </c>
      <c r="P10" s="20">
        <f ca="1">IFERROR(VLOOKUP(G10,Datos!$A$1:$B$10979,2,FALSE),"")</f>
        <v>263.76853804375531</v>
      </c>
    </row>
    <row r="11" spans="3:16" ht="16.5" customHeight="1" thickBot="1" x14ac:dyDescent="0.35">
      <c r="C11" s="27" t="s">
        <v>15</v>
      </c>
      <c r="D11" s="37" t="s">
        <v>22</v>
      </c>
      <c r="F11" s="14">
        <f t="shared" ref="F11:F74" si="5">+IF(F10&lt;$D$17,F10+1,"")</f>
        <v>2</v>
      </c>
      <c r="G11" s="18">
        <f t="shared" ca="1" si="0"/>
        <v>43597</v>
      </c>
      <c r="H11" s="41">
        <f t="shared" si="1"/>
        <v>68194376.654743508</v>
      </c>
      <c r="I11" s="41">
        <f t="shared" si="2"/>
        <v>68194376.654743508</v>
      </c>
      <c r="J11" s="42">
        <f t="shared" si="3"/>
        <v>906635.57080920727</v>
      </c>
      <c r="K11" s="42">
        <f t="shared" si="4"/>
        <v>587850.56362804561</v>
      </c>
      <c r="L11" s="42">
        <f>+IF(F11&lt;=$D$17,$D$13*Datos!$E$2,"")</f>
        <v>14040</v>
      </c>
      <c r="M11" s="42">
        <f>+IF($D$10="PESOS",IF(F11&lt;=$D$17,H10*Datos!$E$3*$D$15,""),IF(F11&lt;=$D$17,H10*Datos!$E$3*$D$15*P11,""))</f>
        <v>13405.596371757225</v>
      </c>
      <c r="N11" s="42">
        <f t="shared" ref="N11:N74" si="6">+IFERROR(SUM(J11:M11),"")</f>
        <v>1521931.7308090101</v>
      </c>
      <c r="O11" s="15">
        <f t="shared" ref="O11:O74" si="7">+IFERROR(N11*-1,"")</f>
        <v>-1521931.7308090101</v>
      </c>
      <c r="P11" s="20">
        <f ca="1">IFERROR(VLOOKUP(G11,Datos!$A$1:$B$10979,2,FALSE),"")</f>
        <v>264.41225013592509</v>
      </c>
    </row>
    <row r="12" spans="3:16" ht="16.5" customHeight="1" thickBot="1" x14ac:dyDescent="0.35">
      <c r="C12" s="27" t="s">
        <v>13</v>
      </c>
      <c r="D12" s="37" t="s">
        <v>17</v>
      </c>
      <c r="F12" s="14">
        <f t="shared" si="5"/>
        <v>3</v>
      </c>
      <c r="G12" s="18">
        <f t="shared" ca="1" si="0"/>
        <v>43628</v>
      </c>
      <c r="H12" s="41">
        <f t="shared" si="1"/>
        <v>67280028.226855367</v>
      </c>
      <c r="I12" s="41">
        <f t="shared" si="2"/>
        <v>67280028.226855367</v>
      </c>
      <c r="J12" s="42">
        <f t="shared" si="3"/>
        <v>914348.42788814218</v>
      </c>
      <c r="K12" s="42">
        <f t="shared" si="4"/>
        <v>580137.70654911071</v>
      </c>
      <c r="L12" s="42">
        <f>+IF(F12&lt;=$D$17,$D$13*Datos!$E$2,"")</f>
        <v>14040</v>
      </c>
      <c r="M12" s="42">
        <f>+IF($D$10="PESOS",IF(F12&lt;=$D$17,H11*Datos!$E$3*$D$15,""),IF(F12&lt;=$D$17,H11*Datos!$E$3*$D$15*P12,""))</f>
        <v>13229.709071020241</v>
      </c>
      <c r="N12" s="42">
        <f t="shared" si="6"/>
        <v>1521755.8435082729</v>
      </c>
      <c r="O12" s="15">
        <f t="shared" si="7"/>
        <v>-1521755.8435082729</v>
      </c>
      <c r="P12" s="20">
        <f ca="1">IFERROR(VLOOKUP(G12,Datos!$A$1:$B$10979,2,FALSE),"")</f>
        <v>265.07906970513284</v>
      </c>
    </row>
    <row r="13" spans="3:16" ht="16.5" customHeight="1" thickBot="1" x14ac:dyDescent="0.35">
      <c r="C13" s="27" t="s">
        <v>7</v>
      </c>
      <c r="D13" s="38">
        <v>100000000</v>
      </c>
      <c r="F13" s="14">
        <f t="shared" si="5"/>
        <v>4</v>
      </c>
      <c r="G13" s="18">
        <f t="shared" ca="1" si="0"/>
        <v>43658</v>
      </c>
      <c r="H13" s="41">
        <f t="shared" si="1"/>
        <v>66357901.327691987</v>
      </c>
      <c r="I13" s="41">
        <f t="shared" si="2"/>
        <v>66357901.327691987</v>
      </c>
      <c r="J13" s="42">
        <f t="shared" si="3"/>
        <v>922126.89916338224</v>
      </c>
      <c r="K13" s="42">
        <f t="shared" si="4"/>
        <v>572359.23527387076</v>
      </c>
      <c r="L13" s="42">
        <f>+IF(F13&lt;=$D$17,$D$13*Datos!$E$2,"")</f>
        <v>14040</v>
      </c>
      <c r="M13" s="42">
        <f>+IF($D$10="PESOS",IF(F13&lt;=$D$17,H12*Datos!$E$3*$D$15,""),IF(F13&lt;=$D$17,H12*Datos!$E$3*$D$15*P13,""))</f>
        <v>13052.325476009941</v>
      </c>
      <c r="N13" s="42">
        <f t="shared" si="6"/>
        <v>1521578.4599132629</v>
      </c>
      <c r="O13" s="15">
        <f t="shared" si="7"/>
        <v>-1521578.4599132629</v>
      </c>
      <c r="P13" s="20">
        <f ca="1">IFERROR(VLOOKUP(G13,Datos!$A$1:$B$10979,2,FALSE),"")</f>
        <v>265.72598007517115</v>
      </c>
    </row>
    <row r="14" spans="3:16" ht="16.5" customHeight="1" thickBot="1" x14ac:dyDescent="0.35">
      <c r="C14" s="27" t="s">
        <v>1</v>
      </c>
      <c r="D14" s="38">
        <v>70000000</v>
      </c>
      <c r="F14" s="14">
        <f t="shared" si="5"/>
        <v>5</v>
      </c>
      <c r="G14" s="18">
        <f t="shared" ca="1" si="0"/>
        <v>43689</v>
      </c>
      <c r="H14" s="41">
        <f t="shared" si="1"/>
        <v>65427929.784869254</v>
      </c>
      <c r="I14" s="41">
        <f t="shared" si="2"/>
        <v>65427929.784869254</v>
      </c>
      <c r="J14" s="42">
        <f t="shared" si="3"/>
        <v>929971.54282273096</v>
      </c>
      <c r="K14" s="42">
        <f t="shared" si="4"/>
        <v>564514.59161452192</v>
      </c>
      <c r="L14" s="42">
        <f>+IF(F14&lt;=$D$17,$D$13*Datos!$E$2,"")</f>
        <v>14040</v>
      </c>
      <c r="M14" s="42">
        <f>+IF($D$10="PESOS",IF(F14&lt;=$D$17,H13*Datos!$E$3*$D$15,""),IF(F14&lt;=$D$17,H13*Datos!$E$3*$D$15*P14,""))</f>
        <v>12873.432857572245</v>
      </c>
      <c r="N14" s="42">
        <f t="shared" si="6"/>
        <v>1521399.5672948251</v>
      </c>
      <c r="O14" s="15">
        <f t="shared" si="7"/>
        <v>-1521399.5672948251</v>
      </c>
      <c r="P14" s="20">
        <f ca="1">IFERROR(VLOOKUP(G14,Datos!$A$1:$B$10979,2,FALSE),"")</f>
        <v>266.39611273154395</v>
      </c>
    </row>
    <row r="15" spans="3:16" ht="16.5" customHeight="1" thickBot="1" x14ac:dyDescent="0.35">
      <c r="C15" s="27" t="s">
        <v>55</v>
      </c>
      <c r="D15" s="37">
        <v>1</v>
      </c>
      <c r="F15" s="14">
        <f t="shared" si="5"/>
        <v>6</v>
      </c>
      <c r="G15" s="18">
        <f t="shared" ca="1" si="0"/>
        <v>43720</v>
      </c>
      <c r="H15" s="41">
        <f t="shared" si="1"/>
        <v>64490046.863066688</v>
      </c>
      <c r="I15" s="41">
        <f t="shared" si="2"/>
        <v>64490046.863066688</v>
      </c>
      <c r="J15" s="42">
        <f t="shared" si="3"/>
        <v>937882.92180256348</v>
      </c>
      <c r="K15" s="42">
        <f t="shared" si="4"/>
        <v>556603.21263468929</v>
      </c>
      <c r="L15" s="42">
        <f>+IF(F15&lt;=$D$17,$D$13*Datos!$E$2,"")</f>
        <v>14040</v>
      </c>
      <c r="M15" s="42">
        <f>+IF($D$10="PESOS",IF(F15&lt;=$D$17,H14*Datos!$E$3*$D$15,""),IF(F15&lt;=$D$17,H14*Datos!$E$3*$D$15*P15,""))</f>
        <v>12693.018378264635</v>
      </c>
      <c r="N15" s="42">
        <f t="shared" si="6"/>
        <v>1521219.1528155175</v>
      </c>
      <c r="O15" s="15">
        <f t="shared" si="7"/>
        <v>-1521219.1528155175</v>
      </c>
      <c r="P15" s="20">
        <f ca="1">IFERROR(VLOOKUP(G15,Datos!$A$1:$B$10979,2,FALSE),"")</f>
        <v>267.0679353911936</v>
      </c>
    </row>
    <row r="16" spans="3:16" ht="16.5" customHeight="1" thickBot="1" x14ac:dyDescent="0.35">
      <c r="C16" s="27" t="s">
        <v>59</v>
      </c>
      <c r="D16" s="39">
        <v>0.107</v>
      </c>
      <c r="E16" s="21"/>
      <c r="F16" s="14">
        <f t="shared" si="5"/>
        <v>7</v>
      </c>
      <c r="G16" s="18">
        <f t="shared" ca="1" si="0"/>
        <v>43750</v>
      </c>
      <c r="H16" s="41">
        <f t="shared" si="1"/>
        <v>63544185.259238467</v>
      </c>
      <c r="I16" s="41">
        <f t="shared" si="2"/>
        <v>63544185.259238467</v>
      </c>
      <c r="J16" s="42">
        <f t="shared" si="3"/>
        <v>945861.60382822098</v>
      </c>
      <c r="K16" s="42">
        <f t="shared" si="4"/>
        <v>548624.53060903191</v>
      </c>
      <c r="L16" s="42">
        <f>+IF(F16&lt;=$D$17,$D$13*Datos!$E$2,"")</f>
        <v>14040</v>
      </c>
      <c r="M16" s="42">
        <f>+IF($D$10="PESOS",IF(F16&lt;=$D$17,H15*Datos!$E$3*$D$15,""),IF(F16&lt;=$D$17,H15*Datos!$E$3*$D$15*P16,""))</f>
        <v>12511.069091434938</v>
      </c>
      <c r="N16" s="42">
        <f t="shared" si="6"/>
        <v>1521037.2035286876</v>
      </c>
      <c r="O16" s="15">
        <f t="shared" si="7"/>
        <v>-1521037.2035286876</v>
      </c>
      <c r="P16" s="20">
        <f ca="1">IFERROR(VLOOKUP(G16,Datos!$A$1:$B$10979,2,FALSE),"")</f>
        <v>267.71969947464788</v>
      </c>
    </row>
    <row r="17" spans="3:16" ht="16.5" customHeight="1" thickBot="1" x14ac:dyDescent="0.35">
      <c r="C17" s="27" t="s">
        <v>44</v>
      </c>
      <c r="D17" s="37">
        <v>60</v>
      </c>
      <c r="F17" s="14">
        <f t="shared" si="5"/>
        <v>8</v>
      </c>
      <c r="G17" s="18">
        <f t="shared" ca="1" si="0"/>
        <v>43781</v>
      </c>
      <c r="H17" s="41">
        <f t="shared" si="1"/>
        <v>62590277.097783715</v>
      </c>
      <c r="I17" s="41">
        <f t="shared" si="2"/>
        <v>62590277.097783715</v>
      </c>
      <c r="J17" s="42">
        <f t="shared" si="3"/>
        <v>953908.1614547522</v>
      </c>
      <c r="K17" s="42">
        <f t="shared" si="4"/>
        <v>540577.97298250056</v>
      </c>
      <c r="L17" s="42">
        <f>+IF(F17&lt;=$D$17,$D$13*Datos!$E$2,"")</f>
        <v>14040</v>
      </c>
      <c r="M17" s="42">
        <f>+IF($D$10="PESOS",IF(F17&lt;=$D$17,H16*Datos!$E$3*$D$15,""),IF(F17&lt;=$D$17,H16*Datos!$E$3*$D$15*P17,""))</f>
        <v>12327.571940292262</v>
      </c>
      <c r="N17" s="42">
        <f t="shared" si="6"/>
        <v>1520853.7063775451</v>
      </c>
      <c r="O17" s="15">
        <f t="shared" si="7"/>
        <v>-1520853.7063775451</v>
      </c>
      <c r="P17" s="20">
        <f ca="1">IFERROR(VLOOKUP(G17,Datos!$A$1:$B$10979,2,FALSE),"")</f>
        <v>268.39486007927337</v>
      </c>
    </row>
    <row r="18" spans="3:16" ht="16.5" customHeight="1" thickBot="1" x14ac:dyDescent="0.35">
      <c r="C18" s="27" t="str">
        <f ca="1">+"UVR - "&amp;TEXT(TODAY(),"dd-mmm-yy")</f>
        <v>UVR - 12-mar-19</v>
      </c>
      <c r="D18" s="28">
        <f ca="1">+VLOOKUP(TODAY(),Datos!$A$2:$B$10979,2,FALSE)</f>
        <v>263.00053344877637</v>
      </c>
      <c r="F18" s="14">
        <f t="shared" si="5"/>
        <v>9</v>
      </c>
      <c r="G18" s="18">
        <f t="shared" ca="1" si="0"/>
        <v>43811</v>
      </c>
      <c r="H18" s="41">
        <f t="shared" si="1"/>
        <v>61628253.925675713</v>
      </c>
      <c r="I18" s="41">
        <f t="shared" si="2"/>
        <v>61628253.925675713</v>
      </c>
      <c r="J18" s="42">
        <f t="shared" si="3"/>
        <v>962023.17210800003</v>
      </c>
      <c r="K18" s="42">
        <f t="shared" si="4"/>
        <v>532462.96232925286</v>
      </c>
      <c r="L18" s="42">
        <f>+IF(F18&lt;=$D$17,$D$13*Datos!$E$2,"")</f>
        <v>14040</v>
      </c>
      <c r="M18" s="42">
        <f>+IF($D$10="PESOS",IF(F18&lt;=$D$17,H17*Datos!$E$3*$D$15,""),IF(F18&lt;=$D$17,H17*Datos!$E$3*$D$15*P18,""))</f>
        <v>12142.51375697004</v>
      </c>
      <c r="N18" s="42">
        <f t="shared" si="6"/>
        <v>1520668.6481942227</v>
      </c>
      <c r="O18" s="15">
        <f t="shared" si="7"/>
        <v>-1520668.6481942227</v>
      </c>
      <c r="P18" s="20">
        <f ca="1">IFERROR(VLOOKUP(G18,Datos!$A$1:$B$10979,2,FALSE),"")</f>
        <v>269.04986244684369</v>
      </c>
    </row>
    <row r="19" spans="3:16" ht="16.5" customHeight="1" thickBot="1" x14ac:dyDescent="0.35">
      <c r="C19" s="27" t="s">
        <v>43</v>
      </c>
      <c r="D19" s="29" t="str">
        <f>+IF(D10="PESOS","No Aplica",D14/D18)</f>
        <v>No Aplica</v>
      </c>
      <c r="F19" s="14">
        <f t="shared" si="5"/>
        <v>10</v>
      </c>
      <c r="G19" s="18">
        <f t="shared" ca="1" si="0"/>
        <v>43842</v>
      </c>
      <c r="H19" s="41">
        <f t="shared" si="1"/>
        <v>60658046.707549676</v>
      </c>
      <c r="I19" s="41">
        <f t="shared" si="2"/>
        <v>60658046.707549676</v>
      </c>
      <c r="J19" s="42">
        <f t="shared" si="3"/>
        <v>970207.21812603809</v>
      </c>
      <c r="K19" s="42">
        <f t="shared" si="4"/>
        <v>524278.91631121485</v>
      </c>
      <c r="L19" s="42">
        <f>+IF(F19&lt;=$D$17,$D$13*Datos!$E$2,"")</f>
        <v>14040</v>
      </c>
      <c r="M19" s="42">
        <f>+IF($D$10="PESOS",IF(F19&lt;=$D$17,H18*Datos!$E$3*$D$15,""),IF(F19&lt;=$D$17,H18*Datos!$E$3*$D$15*P19,""))</f>
        <v>11955.881261581088</v>
      </c>
      <c r="N19" s="42">
        <f t="shared" si="6"/>
        <v>1520482.0156988341</v>
      </c>
      <c r="O19" s="15">
        <f t="shared" si="7"/>
        <v>-1520482.0156988341</v>
      </c>
      <c r="P19" s="20">
        <f ca="1">IFERROR(VLOOKUP(G19,Datos!$A$1:$B$10979,2,FALSE),"")</f>
        <v>269.72837758099502</v>
      </c>
    </row>
    <row r="20" spans="3:16" ht="16.5" customHeight="1" thickBot="1" x14ac:dyDescent="0.35">
      <c r="C20" s="27" t="s">
        <v>4</v>
      </c>
      <c r="D20" s="30">
        <v>3.0099999999999998E-2</v>
      </c>
      <c r="F20" s="14">
        <f t="shared" si="5"/>
        <v>11</v>
      </c>
      <c r="G20" s="18">
        <f t="shared" ca="1" si="0"/>
        <v>43873</v>
      </c>
      <c r="H20" s="41">
        <f t="shared" si="1"/>
        <v>59679585.820748717</v>
      </c>
      <c r="I20" s="41">
        <f t="shared" si="2"/>
        <v>59679585.820748717</v>
      </c>
      <c r="J20" s="42">
        <f t="shared" si="3"/>
        <v>978460.88680095924</v>
      </c>
      <c r="K20" s="42">
        <f t="shared" si="4"/>
        <v>516025.2476362937</v>
      </c>
      <c r="L20" s="42">
        <f>+IF(F20&lt;=$D$17,$D$13*Datos!$E$2,"")</f>
        <v>14040</v>
      </c>
      <c r="M20" s="42">
        <f>+IF($D$10="PESOS",IF(F20&lt;=$D$17,H19*Datos!$E$3*$D$15,""),IF(F20&lt;=$D$17,H19*Datos!$E$3*$D$15*P20,""))</f>
        <v>11767.661061264636</v>
      </c>
      <c r="N20" s="42">
        <f t="shared" si="6"/>
        <v>1520293.7954985176</v>
      </c>
      <c r="O20" s="15">
        <f t="shared" si="7"/>
        <v>-1520293.7954985176</v>
      </c>
      <c r="P20" s="20">
        <f ca="1">IFERROR(VLOOKUP(G20,Datos!$A$1:$B$10979,2,FALSE),"")</f>
        <v>270.40860385814074</v>
      </c>
    </row>
    <row r="21" spans="3:16" ht="16.5" customHeight="1" x14ac:dyDescent="0.3">
      <c r="C21" s="45" t="s">
        <v>56</v>
      </c>
      <c r="D21" s="45"/>
      <c r="F21" s="14">
        <f t="shared" si="5"/>
        <v>12</v>
      </c>
      <c r="G21" s="18">
        <f t="shared" ca="1" si="0"/>
        <v>43902</v>
      </c>
      <c r="H21" s="41">
        <f t="shared" si="1"/>
        <v>58692801.050327696</v>
      </c>
      <c r="I21" s="41">
        <f t="shared" si="2"/>
        <v>58692801.050327696</v>
      </c>
      <c r="J21" s="42">
        <f t="shared" si="3"/>
        <v>986784.77042102069</v>
      </c>
      <c r="K21" s="42">
        <f t="shared" si="4"/>
        <v>507701.36401623226</v>
      </c>
      <c r="L21" s="42">
        <f>+IF(F21&lt;=$D$17,$D$13*Datos!$E$2,"")</f>
        <v>14040</v>
      </c>
      <c r="M21" s="42">
        <f>+IF($D$10="PESOS",IF(F21&lt;=$D$17,H20*Datos!$E$3*$D$15,""),IF(F21&lt;=$D$17,H20*Datos!$E$3*$D$15*P21,""))</f>
        <v>11577.83964922525</v>
      </c>
      <c r="N21" s="42">
        <f t="shared" si="6"/>
        <v>1520103.9740864784</v>
      </c>
      <c r="O21" s="15">
        <f t="shared" si="7"/>
        <v>-1520103.9740864784</v>
      </c>
      <c r="P21" s="20">
        <f ca="1">IFERROR(VLOOKUP(G21,Datos!$A$1:$B$10979,2,FALSE),"")</f>
        <v>271.04649750122144</v>
      </c>
    </row>
    <row r="22" spans="3:16" ht="16.5" customHeight="1" x14ac:dyDescent="0.3">
      <c r="C22" s="46"/>
      <c r="D22" s="46"/>
      <c r="F22" s="14">
        <f t="shared" si="5"/>
        <v>13</v>
      </c>
      <c r="G22" s="18">
        <f t="shared" ca="1" si="0"/>
        <v>43933</v>
      </c>
      <c r="H22" s="41">
        <f t="shared" si="1"/>
        <v>57697621.58401455</v>
      </c>
      <c r="I22" s="41">
        <f t="shared" si="2"/>
        <v>57697621.58401455</v>
      </c>
      <c r="J22" s="42">
        <f t="shared" si="3"/>
        <v>995179.46631314629</v>
      </c>
      <c r="K22" s="42">
        <f t="shared" si="4"/>
        <v>499306.66812410665</v>
      </c>
      <c r="L22" s="42">
        <f>+IF(F22&lt;=$D$17,$D$13*Datos!$E$2,"")</f>
        <v>14040</v>
      </c>
      <c r="M22" s="42">
        <f>+IF($D$10="PESOS",IF(F22&lt;=$D$17,H21*Datos!$E$3*$D$15,""),IF(F22&lt;=$D$17,H21*Datos!$E$3*$D$15*P22,""))</f>
        <v>11386.403403763574</v>
      </c>
      <c r="N22" s="42">
        <f t="shared" si="6"/>
        <v>1519912.5378410167</v>
      </c>
      <c r="O22" s="15">
        <f t="shared" si="7"/>
        <v>-1519912.5378410167</v>
      </c>
      <c r="P22" s="20">
        <f ca="1">IFERROR(VLOOKUP(G22,Datos!$A$1:$B$10979,2,FALSE),"")</f>
        <v>271.73004793659709</v>
      </c>
    </row>
    <row r="23" spans="3:16" ht="16.5" customHeight="1" x14ac:dyDescent="0.3">
      <c r="C23" s="46"/>
      <c r="D23" s="46"/>
      <c r="F23" s="14">
        <f t="shared" si="5"/>
        <v>14</v>
      </c>
      <c r="G23" s="18">
        <f t="shared" ca="1" si="0"/>
        <v>43963</v>
      </c>
      <c r="H23" s="41">
        <f t="shared" si="1"/>
        <v>56693976.00712876</v>
      </c>
      <c r="I23" s="41">
        <f t="shared" si="2"/>
        <v>56693976.00712876</v>
      </c>
      <c r="J23" s="42">
        <f t="shared" si="3"/>
        <v>1003645.5768857915</v>
      </c>
      <c r="K23" s="42">
        <f t="shared" si="4"/>
        <v>490840.55755146139</v>
      </c>
      <c r="L23" s="42">
        <f>+IF(F23&lt;=$D$17,$D$13*Datos!$E$2,"")</f>
        <v>14040</v>
      </c>
      <c r="M23" s="42">
        <f>+IF($D$10="PESOS",IF(F23&lt;=$D$17,H22*Datos!$E$3*$D$15,""),IF(F23&lt;=$D$17,H22*Datos!$E$3*$D$15*P23,""))</f>
        <v>11193.338587298822</v>
      </c>
      <c r="N23" s="42">
        <f t="shared" si="6"/>
        <v>1519719.4730245515</v>
      </c>
      <c r="O23" s="15">
        <f t="shared" si="7"/>
        <v>-1519719.4730245515</v>
      </c>
      <c r="P23" s="20">
        <f ca="1">IFERROR(VLOOKUP(G23,Datos!$A$1:$B$10979,2,FALSE),"")</f>
        <v>272.39318964015257</v>
      </c>
    </row>
    <row r="24" spans="3:16" ht="16.5" customHeight="1" thickBot="1" x14ac:dyDescent="0.35">
      <c r="C24" s="31"/>
      <c r="D24" s="32">
        <f>+IF(D12="VIS",112000000,11200000000)</f>
        <v>112000000</v>
      </c>
      <c r="F24" s="14">
        <f t="shared" si="5"/>
        <v>15</v>
      </c>
      <c r="G24" s="18">
        <f t="shared" ca="1" si="0"/>
        <v>43994</v>
      </c>
      <c r="H24" s="41">
        <f t="shared" si="1"/>
        <v>55681792.297456585</v>
      </c>
      <c r="I24" s="41">
        <f t="shared" si="2"/>
        <v>55681792.297456585</v>
      </c>
      <c r="J24" s="42">
        <f t="shared" si="3"/>
        <v>1012183.7096721724</v>
      </c>
      <c r="K24" s="42">
        <f t="shared" si="4"/>
        <v>482302.42476508039</v>
      </c>
      <c r="L24" s="42">
        <f>+IF(F24&lt;=$D$17,$D$13*Datos!$E$2,"")</f>
        <v>14040</v>
      </c>
      <c r="M24" s="42">
        <f>+IF($D$10="PESOS",IF(F24&lt;=$D$17,H23*Datos!$E$3*$D$15,""),IF(F24&lt;=$D$17,H23*Datos!$E$3*$D$15*P24,""))</f>
        <v>10998.631345382979</v>
      </c>
      <c r="N24" s="42">
        <f t="shared" si="6"/>
        <v>1519524.7657826357</v>
      </c>
      <c r="O24" s="15">
        <f t="shared" si="7"/>
        <v>-1519524.7657826357</v>
      </c>
      <c r="P24" s="20">
        <f ca="1">IFERROR(VLOOKUP(G24,Datos!$A$1:$B$10979,2,FALSE),"")</f>
        <v>273.08013628985435</v>
      </c>
    </row>
    <row r="25" spans="3:16" ht="16.5" customHeight="1" thickBot="1" x14ac:dyDescent="0.35">
      <c r="C25" s="43" t="s">
        <v>50</v>
      </c>
      <c r="D25" s="44"/>
      <c r="F25" s="14">
        <f t="shared" si="5"/>
        <v>16</v>
      </c>
      <c r="G25" s="18">
        <f t="shared" ca="1" si="0"/>
        <v>44024</v>
      </c>
      <c r="H25" s="41">
        <f t="shared" si="1"/>
        <v>54660997.820082724</v>
      </c>
      <c r="I25" s="41">
        <f t="shared" si="2"/>
        <v>54660997.820082724</v>
      </c>
      <c r="J25" s="42">
        <f t="shared" si="3"/>
        <v>1020794.4773738631</v>
      </c>
      <c r="K25" s="42">
        <f t="shared" si="4"/>
        <v>473691.6570633899</v>
      </c>
      <c r="L25" s="42">
        <f>+IF(F25&lt;=$D$17,$D$13*Datos!$E$2,"")</f>
        <v>14040</v>
      </c>
      <c r="M25" s="42">
        <f>+IF($D$10="PESOS",IF(F25&lt;=$D$17,H24*Datos!$E$3*$D$15,""),IF(F25&lt;=$D$17,H24*Datos!$E$3*$D$15*P25,""))</f>
        <v>10802.267705706578</v>
      </c>
      <c r="N25" s="42">
        <f t="shared" si="6"/>
        <v>1519328.4021429596</v>
      </c>
      <c r="O25" s="15">
        <f t="shared" si="7"/>
        <v>-1519328.4021429596</v>
      </c>
      <c r="P25" s="20">
        <f ca="1">IFERROR(VLOOKUP(G25,Datos!$A$1:$B$10979,2,FALSE),"")</f>
        <v>273.7465728071316</v>
      </c>
    </row>
    <row r="26" spans="3:16" ht="16.5" customHeight="1" thickBot="1" x14ac:dyDescent="0.35">
      <c r="C26" s="27" t="s">
        <v>62</v>
      </c>
      <c r="D26" s="33">
        <f>+EFFECT(IRR(O9:O219)*12,12)</f>
        <v>0.1140182988594336</v>
      </c>
      <c r="F26" s="14">
        <f t="shared" si="5"/>
        <v>17</v>
      </c>
      <c r="G26" s="18">
        <f t="shared" ca="1" si="0"/>
        <v>44055</v>
      </c>
      <c r="H26" s="41">
        <f t="shared" si="1"/>
        <v>53631519.322177961</v>
      </c>
      <c r="I26" s="41">
        <f t="shared" si="2"/>
        <v>53631519.322177961</v>
      </c>
      <c r="J26" s="42">
        <f t="shared" si="3"/>
        <v>1029478.4979047622</v>
      </c>
      <c r="K26" s="42">
        <f t="shared" si="4"/>
        <v>465007.63653249055</v>
      </c>
      <c r="L26" s="42">
        <f>+IF(F26&lt;=$D$17,$D$13*Datos!$E$2,"")</f>
        <v>14040</v>
      </c>
      <c r="M26" s="42">
        <f>+IF($D$10="PESOS",IF(F26&lt;=$D$17,H25*Datos!$E$3*$D$15,""),IF(F26&lt;=$D$17,H25*Datos!$E$3*$D$15*P26,""))</f>
        <v>10604.233577096049</v>
      </c>
      <c r="N26" s="42">
        <f t="shared" si="6"/>
        <v>1519130.3680143489</v>
      </c>
      <c r="O26" s="15">
        <f t="shared" si="7"/>
        <v>-1519130.3680143489</v>
      </c>
      <c r="P26" s="20">
        <f ca="1">IFERROR(VLOOKUP(G26,Datos!$A$1:$B$10979,2,FALSE),"")</f>
        <v>274.43693254522071</v>
      </c>
    </row>
    <row r="27" spans="3:16" ht="16.5" customHeight="1" thickBot="1" x14ac:dyDescent="0.35">
      <c r="C27" s="27" t="s">
        <v>21</v>
      </c>
      <c r="D27" s="34">
        <f>+SUM(D28:D34)</f>
        <v>91280944.719078377</v>
      </c>
      <c r="F27" s="14">
        <f t="shared" si="5"/>
        <v>18</v>
      </c>
      <c r="G27" s="18">
        <f t="shared" ca="1" si="0"/>
        <v>44086</v>
      </c>
      <c r="H27" s="41">
        <f t="shared" si="1"/>
        <v>52593282.927742526</v>
      </c>
      <c r="I27" s="41">
        <f t="shared" si="2"/>
        <v>52593282.927742526</v>
      </c>
      <c r="J27" s="42">
        <f t="shared" si="3"/>
        <v>1038236.3944354368</v>
      </c>
      <c r="K27" s="42">
        <f t="shared" si="4"/>
        <v>456249.74000181601</v>
      </c>
      <c r="L27" s="42">
        <f>+IF(F27&lt;=$D$17,$D$13*Datos!$E$2,"")</f>
        <v>14040</v>
      </c>
      <c r="M27" s="42">
        <f>+IF($D$10="PESOS",IF(F27&lt;=$D$17,H26*Datos!$E$3*$D$15,""),IF(F27&lt;=$D$17,H26*Datos!$E$3*$D$15*P27,""))</f>
        <v>10404.514748502525</v>
      </c>
      <c r="N27" s="42">
        <f t="shared" si="6"/>
        <v>1518930.6491857553</v>
      </c>
      <c r="O27" s="15">
        <f t="shared" si="7"/>
        <v>-1518930.6491857553</v>
      </c>
      <c r="P27" s="20">
        <f ca="1">IFERROR(VLOOKUP(G27,Datos!$A$1:$B$10979,2,FALSE),"")</f>
        <v>275.12903329713527</v>
      </c>
    </row>
    <row r="28" spans="3:16" ht="16.5" customHeight="1" thickBot="1" x14ac:dyDescent="0.35">
      <c r="C28" s="35" t="s">
        <v>19</v>
      </c>
      <c r="D28" s="34">
        <f>+SUM(K10:K219)</f>
        <v>19669168.066235181</v>
      </c>
      <c r="F28" s="14">
        <f t="shared" si="5"/>
        <v>19</v>
      </c>
      <c r="G28" s="18">
        <f t="shared" ca="1" si="0"/>
        <v>44116</v>
      </c>
      <c r="H28" s="41">
        <f t="shared" si="1"/>
        <v>51546214.132304683</v>
      </c>
      <c r="I28" s="41">
        <f t="shared" si="2"/>
        <v>51546214.132304683</v>
      </c>
      <c r="J28" s="42">
        <f t="shared" si="3"/>
        <v>1047068.7954378397</v>
      </c>
      <c r="K28" s="42">
        <f t="shared" si="4"/>
        <v>447417.33899941313</v>
      </c>
      <c r="L28" s="42">
        <f>+IF(F28&lt;=$D$17,$D$13*Datos!$E$2,"")</f>
        <v>14040</v>
      </c>
      <c r="M28" s="42">
        <f>+IF($D$10="PESOS",IF(F28&lt;=$D$17,H27*Datos!$E$3*$D$15,""),IF(F28&lt;=$D$17,H27*Datos!$E$3*$D$15*P28,""))</f>
        <v>10203.09688798205</v>
      </c>
      <c r="N28" s="42">
        <f t="shared" si="6"/>
        <v>1518729.2313252348</v>
      </c>
      <c r="O28" s="15">
        <f t="shared" si="7"/>
        <v>-1518729.2313252348</v>
      </c>
      <c r="P28" s="20">
        <f ca="1">IFERROR(VLOOKUP(G28,Datos!$A$1:$B$10979,2,FALSE),"")</f>
        <v>275.80047003084832</v>
      </c>
    </row>
    <row r="29" spans="3:16" ht="16.5" customHeight="1" thickBot="1" x14ac:dyDescent="0.35">
      <c r="C29" s="35" t="s">
        <v>12</v>
      </c>
      <c r="D29" s="34">
        <f>+D14</f>
        <v>70000000</v>
      </c>
      <c r="F29" s="14">
        <f t="shared" si="5"/>
        <v>20</v>
      </c>
      <c r="G29" s="18">
        <f t="shared" ca="1" si="0"/>
        <v>44147</v>
      </c>
      <c r="H29" s="41">
        <f t="shared" si="1"/>
        <v>50490237.797574274</v>
      </c>
      <c r="I29" s="41">
        <f t="shared" si="2"/>
        <v>50490237.797574274</v>
      </c>
      <c r="J29" s="42">
        <f t="shared" si="3"/>
        <v>1055976.3347304098</v>
      </c>
      <c r="K29" s="42">
        <f t="shared" si="4"/>
        <v>438509.79970684316</v>
      </c>
      <c r="L29" s="42">
        <f>+IF(F29&lt;=$D$17,$D$13*Datos!$E$2,"")</f>
        <v>14040</v>
      </c>
      <c r="M29" s="42">
        <f>+IF($D$10="PESOS",IF(F29&lt;=$D$17,H28*Datos!$E$3*$D$15,""),IF(F29&lt;=$D$17,H28*Datos!$E$3*$D$15*P29,""))</f>
        <v>9999.9655416671085</v>
      </c>
      <c r="N29" s="42">
        <f t="shared" si="6"/>
        <v>1518526.0999789201</v>
      </c>
      <c r="O29" s="15">
        <f t="shared" si="7"/>
        <v>-1518526.0999789201</v>
      </c>
      <c r="P29" s="20">
        <f ca="1">IFERROR(VLOOKUP(G29,Datos!$A$1:$B$10979,2,FALSE),"")</f>
        <v>276.49600947926183</v>
      </c>
    </row>
    <row r="30" spans="3:16" ht="16.5" customHeight="1" thickBot="1" x14ac:dyDescent="0.35">
      <c r="C30" s="35" t="s">
        <v>20</v>
      </c>
      <c r="D30" s="34">
        <v>0</v>
      </c>
      <c r="F30" s="14">
        <f t="shared" si="5"/>
        <v>21</v>
      </c>
      <c r="G30" s="18">
        <f t="shared" ca="1" si="0"/>
        <v>44177</v>
      </c>
      <c r="H30" s="41">
        <f t="shared" si="1"/>
        <v>49425278.146050721</v>
      </c>
      <c r="I30" s="41">
        <f t="shared" si="2"/>
        <v>49425278.146050721</v>
      </c>
      <c r="J30" s="42">
        <f t="shared" si="3"/>
        <v>1064959.6515235549</v>
      </c>
      <c r="K30" s="42">
        <f t="shared" si="4"/>
        <v>429526.48291369784</v>
      </c>
      <c r="L30" s="42">
        <f>+IF(F30&lt;=$D$17,$D$13*Datos!$E$2,"")</f>
        <v>14040</v>
      </c>
      <c r="M30" s="42">
        <f>+IF($D$10="PESOS",IF(F30&lt;=$D$17,H29*Datos!$E$3*$D$15,""),IF(F30&lt;=$D$17,H29*Datos!$E$3*$D$15*P30,""))</f>
        <v>9795.1061327294083</v>
      </c>
      <c r="N30" s="42">
        <f t="shared" si="6"/>
        <v>1518321.2405699822</v>
      </c>
      <c r="O30" s="15">
        <f t="shared" si="7"/>
        <v>-1518321.2405699822</v>
      </c>
      <c r="P30" s="20">
        <f ca="1">IFERROR(VLOOKUP(G30,Datos!$A$1:$B$10979,2,FALSE),"")</f>
        <v>277.17078224048095</v>
      </c>
    </row>
    <row r="31" spans="3:16" ht="16.5" customHeight="1" thickBot="1" x14ac:dyDescent="0.35">
      <c r="C31" s="35" t="s">
        <v>18</v>
      </c>
      <c r="D31" s="34">
        <f>+Datos!E23</f>
        <v>320832.50849999994</v>
      </c>
      <c r="F31" s="14">
        <f t="shared" si="5"/>
        <v>22</v>
      </c>
      <c r="G31" s="18">
        <f t="shared" ca="1" si="0"/>
        <v>44208</v>
      </c>
      <c r="H31" s="41">
        <f t="shared" si="1"/>
        <v>48351258.755585201</v>
      </c>
      <c r="I31" s="41">
        <f t="shared" si="2"/>
        <v>48351258.755585201</v>
      </c>
      <c r="J31" s="42">
        <f t="shared" si="3"/>
        <v>1074019.3904655231</v>
      </c>
      <c r="K31" s="42">
        <f t="shared" si="4"/>
        <v>420466.74397172971</v>
      </c>
      <c r="L31" s="42">
        <f>+IF(F31&lt;=$D$17,$D$13*Datos!$E$2,"")</f>
        <v>14040</v>
      </c>
      <c r="M31" s="42">
        <f>+IF($D$10="PESOS",IF(F31&lt;=$D$17,H30*Datos!$E$3*$D$15,""),IF(F31&lt;=$D$17,H30*Datos!$E$3*$D$15*P31,""))</f>
        <v>9588.5039603338391</v>
      </c>
      <c r="N31" s="42">
        <f t="shared" si="6"/>
        <v>1518114.6383975865</v>
      </c>
      <c r="O31" s="15">
        <f t="shared" si="7"/>
        <v>-1518114.6383975865</v>
      </c>
      <c r="P31" s="20">
        <f ca="1">IFERROR(VLOOKUP(G31,Datos!$A$1:$B$10979,2,FALSE),"")</f>
        <v>277.8697774705264</v>
      </c>
    </row>
    <row r="32" spans="3:16" ht="16.5" customHeight="1" thickBot="1" x14ac:dyDescent="0.35">
      <c r="C32" s="35" t="s">
        <v>23</v>
      </c>
      <c r="D32" s="34">
        <f>+IF(D9="Empleado",0,Datos!E13)</f>
        <v>0</v>
      </c>
      <c r="F32" s="14">
        <f t="shared" si="5"/>
        <v>23</v>
      </c>
      <c r="G32" s="18">
        <f t="shared" ca="1" si="0"/>
        <v>44239</v>
      </c>
      <c r="H32" s="41">
        <f t="shared" si="1"/>
        <v>47268102.553896539</v>
      </c>
      <c r="I32" s="41">
        <f t="shared" si="2"/>
        <v>47268102.553896539</v>
      </c>
      <c r="J32" s="42">
        <f t="shared" si="3"/>
        <v>1083156.2016886608</v>
      </c>
      <c r="K32" s="42">
        <f t="shared" si="4"/>
        <v>411329.93274859205</v>
      </c>
      <c r="L32" s="42">
        <f>+IF(F32&lt;=$D$17,$D$13*Datos!$E$2,"")</f>
        <v>14040</v>
      </c>
      <c r="M32" s="42">
        <f>+IF($D$10="PESOS",IF(F32&lt;=$D$17,H31*Datos!$E$3*$D$15,""),IF(F32&lt;=$D$17,H31*Datos!$E$3*$D$15*P32,""))</f>
        <v>9380.1441985835281</v>
      </c>
      <c r="N32" s="42">
        <f t="shared" si="6"/>
        <v>1517906.2786358362</v>
      </c>
      <c r="O32" s="15">
        <f t="shared" si="7"/>
        <v>-1517906.2786358362</v>
      </c>
      <c r="P32" s="20">
        <f ca="1">IFERROR(VLOOKUP(G32,Datos!$A$1:$B$10979,2,FALSE),"")</f>
        <v>278.57053549218955</v>
      </c>
    </row>
    <row r="33" spans="3:16" ht="16.5" customHeight="1" thickBot="1" x14ac:dyDescent="0.35">
      <c r="C33" s="35" t="s">
        <v>5</v>
      </c>
      <c r="D33" s="36">
        <f>+SUM(L10:L219)</f>
        <v>842400</v>
      </c>
      <c r="F33" s="14">
        <f t="shared" si="5"/>
        <v>24</v>
      </c>
      <c r="G33" s="18">
        <f t="shared" ca="1" si="0"/>
        <v>44267</v>
      </c>
      <c r="H33" s="41">
        <f t="shared" si="1"/>
        <v>46175731.813040473</v>
      </c>
      <c r="I33" s="41">
        <f t="shared" si="2"/>
        <v>46175731.813040473</v>
      </c>
      <c r="J33" s="42">
        <f t="shared" si="3"/>
        <v>1092370.7408560687</v>
      </c>
      <c r="K33" s="42">
        <f t="shared" si="4"/>
        <v>402115.39358118403</v>
      </c>
      <c r="L33" s="42">
        <f>+IF(F33&lt;=$D$17,$D$13*Datos!$E$2,"")</f>
        <v>14040</v>
      </c>
      <c r="M33" s="42">
        <f>+IF($D$10="PESOS",IF(F33&lt;=$D$17,H32*Datos!$E$3*$D$15,""),IF(F33&lt;=$D$17,H32*Datos!$E$3*$D$15*P33,""))</f>
        <v>9170.0118954559293</v>
      </c>
      <c r="N33" s="42">
        <f t="shared" si="6"/>
        <v>1517696.1463327087</v>
      </c>
      <c r="O33" s="15">
        <f t="shared" si="7"/>
        <v>-1517696.1463327087</v>
      </c>
      <c r="P33" s="20">
        <f ca="1">IFERROR(VLOOKUP(G33,Datos!$A$1:$B$10979,2,FALSE),"")</f>
        <v>279.20499707601209</v>
      </c>
    </row>
    <row r="34" spans="3:16" ht="16.5" customHeight="1" thickBot="1" x14ac:dyDescent="0.35">
      <c r="C34" s="35" t="s">
        <v>6</v>
      </c>
      <c r="D34" s="36">
        <f>+SUM(M10:M219)</f>
        <v>448544.14434319315</v>
      </c>
      <c r="F34" s="14">
        <f t="shared" si="5"/>
        <v>25</v>
      </c>
      <c r="G34" s="18">
        <f t="shared" ca="1" si="0"/>
        <v>44298</v>
      </c>
      <c r="H34" s="41">
        <f t="shared" si="1"/>
        <v>45074068.143831819</v>
      </c>
      <c r="I34" s="41">
        <f t="shared" si="2"/>
        <v>45074068.143831819</v>
      </c>
      <c r="J34" s="42">
        <f t="shared" si="3"/>
        <v>1101663.6692086519</v>
      </c>
      <c r="K34" s="42">
        <f t="shared" si="4"/>
        <v>392822.46522860101</v>
      </c>
      <c r="L34" s="42">
        <f>+IF(F34&lt;=$D$17,$D$13*Datos!$E$2,"")</f>
        <v>14040</v>
      </c>
      <c r="M34" s="42">
        <f>+IF($D$10="PESOS",IF(F34&lt;=$D$17,H33*Datos!$E$3*$D$15,""),IF(F34&lt;=$D$17,H33*Datos!$E$3*$D$15*P34,""))</f>
        <v>8958.0919717298511</v>
      </c>
      <c r="N34" s="42">
        <f t="shared" si="6"/>
        <v>1517484.2264089826</v>
      </c>
      <c r="O34" s="15">
        <f t="shared" si="7"/>
        <v>-1517484.2264089826</v>
      </c>
      <c r="P34" s="20">
        <f ca="1">IFERROR(VLOOKUP(G34,Datos!$A$1:$B$10979,2,FALSE),"")</f>
        <v>279.90912237949249</v>
      </c>
    </row>
    <row r="35" spans="3:16" ht="16.5" customHeight="1" x14ac:dyDescent="0.3">
      <c r="F35" s="14">
        <f t="shared" si="5"/>
        <v>26</v>
      </c>
      <c r="G35" s="18">
        <f t="shared" ca="1" si="0"/>
        <v>44328</v>
      </c>
      <c r="H35" s="41">
        <f t="shared" si="1"/>
        <v>43963032.49021925</v>
      </c>
      <c r="I35" s="41">
        <f t="shared" si="2"/>
        <v>43963032.49021925</v>
      </c>
      <c r="J35" s="42">
        <f t="shared" si="3"/>
        <v>1111035.6536125701</v>
      </c>
      <c r="K35" s="42">
        <f t="shared" si="4"/>
        <v>383450.48082468275</v>
      </c>
      <c r="L35" s="42">
        <f>+IF(F35&lt;=$D$17,$D$13*Datos!$E$2,"")</f>
        <v>14040</v>
      </c>
      <c r="M35" s="42">
        <f>+IF($D$10="PESOS",IF(F35&lt;=$D$17,H34*Datos!$E$3*$D$15,""),IF(F35&lt;=$D$17,H34*Datos!$E$3*$D$15*P35,""))</f>
        <v>8744.3692199033721</v>
      </c>
      <c r="N35" s="42">
        <f t="shared" si="6"/>
        <v>1517270.5036571561</v>
      </c>
      <c r="O35" s="15">
        <f t="shared" si="7"/>
        <v>-1517270.5036571561</v>
      </c>
      <c r="P35" s="20">
        <f ca="1">IFERROR(VLOOKUP(G35,Datos!$A$1:$B$10979,2,FALSE),"")</f>
        <v>280.59222464832493</v>
      </c>
    </row>
    <row r="36" spans="3:16" ht="16.5" customHeight="1" x14ac:dyDescent="0.3">
      <c r="F36" s="14">
        <f t="shared" si="5"/>
        <v>27</v>
      </c>
      <c r="G36" s="18">
        <f t="shared" ca="1" si="0"/>
        <v>44359</v>
      </c>
      <c r="H36" s="41">
        <f t="shared" si="1"/>
        <v>42842545.123612158</v>
      </c>
      <c r="I36" s="41">
        <f t="shared" si="2"/>
        <v>42842545.123612158</v>
      </c>
      <c r="J36" s="42">
        <f t="shared" si="3"/>
        <v>1120487.366607094</v>
      </c>
      <c r="K36" s="42">
        <f t="shared" si="4"/>
        <v>373998.76783015893</v>
      </c>
      <c r="L36" s="42">
        <f>+IF(F36&lt;=$D$17,$D$13*Datos!$E$2,"")</f>
        <v>14040</v>
      </c>
      <c r="M36" s="42">
        <f>+IF($D$10="PESOS",IF(F36&lt;=$D$17,H35*Datos!$E$3*$D$15,""),IF(F36&lt;=$D$17,H35*Datos!$E$3*$D$15*P36,""))</f>
        <v>8528.8283031025348</v>
      </c>
      <c r="N36" s="42">
        <f t="shared" si="6"/>
        <v>1517054.9627403554</v>
      </c>
      <c r="O36" s="15">
        <f t="shared" si="7"/>
        <v>-1517054.9627403554</v>
      </c>
      <c r="P36" s="20">
        <f ca="1">IFERROR(VLOOKUP(G36,Datos!$A$1:$B$10979,2,FALSE),"")</f>
        <v>281.29984839218292</v>
      </c>
    </row>
    <row r="37" spans="3:16" ht="16.5" customHeight="1" x14ac:dyDescent="0.3">
      <c r="F37" s="14">
        <f t="shared" si="5"/>
        <v>28</v>
      </c>
      <c r="G37" s="18">
        <f t="shared" ca="1" si="0"/>
        <v>44389</v>
      </c>
      <c r="H37" s="41">
        <f t="shared" si="1"/>
        <v>41712525.637159295</v>
      </c>
      <c r="I37" s="41">
        <f t="shared" si="2"/>
        <v>41712525.637159295</v>
      </c>
      <c r="J37" s="42">
        <f t="shared" si="3"/>
        <v>1130019.4864528654</v>
      </c>
      <c r="K37" s="42">
        <f t="shared" si="4"/>
        <v>364466.64798438753</v>
      </c>
      <c r="L37" s="42">
        <f>+IF(F37&lt;=$D$17,$D$13*Datos!$E$2,"")</f>
        <v>14040</v>
      </c>
      <c r="M37" s="42">
        <f>+IF($D$10="PESOS",IF(F37&lt;=$D$17,H36*Datos!$E$3*$D$15,""),IF(F37&lt;=$D$17,H36*Datos!$E$3*$D$15*P37,""))</f>
        <v>8311.4537539807588</v>
      </c>
      <c r="N37" s="42">
        <f t="shared" si="6"/>
        <v>1516837.5881912338</v>
      </c>
      <c r="O37" s="15">
        <f t="shared" si="7"/>
        <v>-1516837.5881912338</v>
      </c>
      <c r="P37" s="20">
        <f ca="1">IFERROR(VLOOKUP(G37,Datos!$A$1:$B$10979,2,FALSE),"")</f>
        <v>281.98634464863017</v>
      </c>
    </row>
    <row r="38" spans="3:16" ht="16.5" customHeight="1" x14ac:dyDescent="0.3">
      <c r="F38" s="14">
        <f t="shared" si="5"/>
        <v>29</v>
      </c>
      <c r="G38" s="18">
        <f t="shared" ca="1" si="0"/>
        <v>44420</v>
      </c>
      <c r="H38" s="41">
        <f t="shared" si="1"/>
        <v>40572892.939978726</v>
      </c>
      <c r="I38" s="41">
        <f t="shared" si="2"/>
        <v>40572892.939978726</v>
      </c>
      <c r="J38" s="42">
        <f t="shared" si="3"/>
        <v>1139632.6971805708</v>
      </c>
      <c r="K38" s="42">
        <f t="shared" si="4"/>
        <v>354853.43725668208</v>
      </c>
      <c r="L38" s="42">
        <f>+IF(F38&lt;=$D$17,$D$13*Datos!$E$2,"")</f>
        <v>14040</v>
      </c>
      <c r="M38" s="42">
        <f>+IF($D$10="PESOS",IF(F38&lt;=$D$17,H37*Datos!$E$3*$D$15,""),IF(F38&lt;=$D$17,H37*Datos!$E$3*$D$15*P38,""))</f>
        <v>8092.2299736089035</v>
      </c>
      <c r="N38" s="42">
        <f t="shared" si="6"/>
        <v>1516618.3644108616</v>
      </c>
      <c r="O38" s="15">
        <f t="shared" si="7"/>
        <v>-1516618.3644108616</v>
      </c>
      <c r="P38" s="20">
        <f ca="1">IFERROR(VLOOKUP(G38,Datos!$A$1:$B$10979,2,FALSE),"")</f>
        <v>282.69748421483558</v>
      </c>
    </row>
    <row r="39" spans="3:16" ht="16.5" customHeight="1" x14ac:dyDescent="0.3">
      <c r="F39" s="14">
        <f t="shared" si="5"/>
        <v>30</v>
      </c>
      <c r="G39" s="18">
        <f t="shared" ca="1" si="0"/>
        <v>44451</v>
      </c>
      <c r="H39" s="41">
        <f t="shared" si="1"/>
        <v>39423565.251338698</v>
      </c>
      <c r="I39" s="41">
        <f t="shared" si="2"/>
        <v>39423565.251338698</v>
      </c>
      <c r="J39" s="42">
        <f t="shared" si="3"/>
        <v>1149327.6886400278</v>
      </c>
      <c r="K39" s="42">
        <f t="shared" si="4"/>
        <v>345158.44579722523</v>
      </c>
      <c r="L39" s="42">
        <f>+IF(F39&lt;=$D$17,$D$13*Datos!$E$2,"")</f>
        <v>14040</v>
      </c>
      <c r="M39" s="42">
        <f>+IF($D$10="PESOS",IF(F39&lt;=$D$17,H38*Datos!$E$3*$D$15,""),IF(F39&lt;=$D$17,H38*Datos!$E$3*$D$15*P39,""))</f>
        <v>7871.1412303558727</v>
      </c>
      <c r="N39" s="42">
        <f t="shared" si="6"/>
        <v>1516397.2756676089</v>
      </c>
      <c r="O39" s="15">
        <f t="shared" si="7"/>
        <v>-1516397.2756676089</v>
      </c>
      <c r="P39" s="20">
        <f ca="1">IFERROR(VLOOKUP(G39,Datos!$A$1:$B$10979,2,FALSE),"")</f>
        <v>283.41041719938289</v>
      </c>
    </row>
    <row r="40" spans="3:16" ht="16.5" customHeight="1" x14ac:dyDescent="0.3">
      <c r="F40" s="14">
        <f t="shared" si="5"/>
        <v>31</v>
      </c>
      <c r="G40" s="18">
        <f t="shared" ca="1" si="0"/>
        <v>44481</v>
      </c>
      <c r="H40" s="41">
        <f t="shared" si="1"/>
        <v>38264460.094789013</v>
      </c>
      <c r="I40" s="41">
        <f t="shared" si="2"/>
        <v>38264460.094789013</v>
      </c>
      <c r="J40" s="42">
        <f t="shared" si="3"/>
        <v>1159105.1565496875</v>
      </c>
      <c r="K40" s="42">
        <f t="shared" si="4"/>
        <v>335380.97788756539</v>
      </c>
      <c r="L40" s="42">
        <f>+IF(F40&lt;=$D$17,$D$13*Datos!$E$2,"")</f>
        <v>14040</v>
      </c>
      <c r="M40" s="42">
        <f>+IF($D$10="PESOS",IF(F40&lt;=$D$17,H39*Datos!$E$3*$D$15,""),IF(F40&lt;=$D$17,H39*Datos!$E$3*$D$15*P40,""))</f>
        <v>7648.1716587597075</v>
      </c>
      <c r="N40" s="42">
        <f t="shared" si="6"/>
        <v>1516174.3060960125</v>
      </c>
      <c r="O40" s="15">
        <f t="shared" si="7"/>
        <v>-1516174.3060960125</v>
      </c>
      <c r="P40" s="20">
        <f ca="1">IFERROR(VLOOKUP(G40,Datos!$A$1:$B$10979,2,FALSE),"")</f>
        <v>284.10206417878084</v>
      </c>
    </row>
    <row r="41" spans="3:16" ht="16.5" customHeight="1" x14ac:dyDescent="0.3">
      <c r="F41" s="14">
        <f t="shared" si="5"/>
        <v>32</v>
      </c>
      <c r="G41" s="18">
        <f t="shared" ca="1" si="0"/>
        <v>44512</v>
      </c>
      <c r="H41" s="41">
        <f t="shared" si="1"/>
        <v>37095494.292242453</v>
      </c>
      <c r="I41" s="41">
        <f t="shared" si="2"/>
        <v>37095494.292242453</v>
      </c>
      <c r="J41" s="42">
        <f t="shared" si="3"/>
        <v>1168965.8025465624</v>
      </c>
      <c r="K41" s="42">
        <f t="shared" si="4"/>
        <v>325520.33189069037</v>
      </c>
      <c r="L41" s="42">
        <f>+IF(F41&lt;=$D$17,$D$13*Datos!$E$2,"")</f>
        <v>14040</v>
      </c>
      <c r="M41" s="42">
        <f>+IF($D$10="PESOS",IF(F41&lt;=$D$17,H40*Datos!$E$3*$D$15,""),IF(F41&lt;=$D$17,H40*Datos!$E$3*$D$15*P41,""))</f>
        <v>7423.3052583890685</v>
      </c>
      <c r="N41" s="42">
        <f t="shared" si="6"/>
        <v>1515949.4396956419</v>
      </c>
      <c r="O41" s="15">
        <f t="shared" si="7"/>
        <v>-1515949.4396956419</v>
      </c>
      <c r="P41" s="20">
        <f ca="1">IFERROR(VLOOKUP(G41,Datos!$A$1:$B$10979,2,FALSE),"")</f>
        <v>284.81853936459152</v>
      </c>
    </row>
    <row r="42" spans="3:16" ht="16.5" customHeight="1" x14ac:dyDescent="0.3">
      <c r="F42" s="14">
        <f t="shared" si="5"/>
        <v>33</v>
      </c>
      <c r="G42" s="18">
        <f t="shared" ca="1" si="0"/>
        <v>44542</v>
      </c>
      <c r="H42" s="41">
        <f t="shared" si="1"/>
        <v>35916583.958005875</v>
      </c>
      <c r="I42" s="41">
        <f t="shared" si="2"/>
        <v>35916583.958005875</v>
      </c>
      <c r="J42" s="42">
        <f t="shared" si="3"/>
        <v>1178910.3342365744</v>
      </c>
      <c r="K42" s="42">
        <f t="shared" si="4"/>
        <v>315575.80020067852</v>
      </c>
      <c r="L42" s="42">
        <f>+IF(F42&lt;=$D$17,$D$13*Datos!$E$2,"")</f>
        <v>14040</v>
      </c>
      <c r="M42" s="42">
        <f>+IF($D$10="PESOS",IF(F42&lt;=$D$17,H41*Datos!$E$3*$D$15,""),IF(F42&lt;=$D$17,H41*Datos!$E$3*$D$15*P42,""))</f>
        <v>7196.5258926950355</v>
      </c>
      <c r="N42" s="42">
        <f t="shared" si="6"/>
        <v>1515722.6603299477</v>
      </c>
      <c r="O42" s="15">
        <f t="shared" si="7"/>
        <v>-1515722.6603299477</v>
      </c>
      <c r="P42" s="20">
        <f ca="1">IFERROR(VLOOKUP(G42,Datos!$A$1:$B$10979,2,FALSE),"")</f>
        <v>285.51362278592342</v>
      </c>
    </row>
    <row r="43" spans="3:16" ht="16.5" customHeight="1" x14ac:dyDescent="0.3">
      <c r="F43" s="14">
        <f t="shared" si="5"/>
        <v>34</v>
      </c>
      <c r="G43" s="18">
        <f t="shared" ca="1" si="0"/>
        <v>44573</v>
      </c>
      <c r="H43" s="41">
        <f t="shared" si="1"/>
        <v>34727644.492760539</v>
      </c>
      <c r="I43" s="41">
        <f t="shared" si="2"/>
        <v>34727644.492760539</v>
      </c>
      <c r="J43" s="42">
        <f t="shared" si="3"/>
        <v>1188939.4652453328</v>
      </c>
      <c r="K43" s="42">
        <f t="shared" si="4"/>
        <v>305546.66919191991</v>
      </c>
      <c r="L43" s="42">
        <f>+IF(F43&lt;=$D$17,$D$13*Datos!$E$2,"")</f>
        <v>14040</v>
      </c>
      <c r="M43" s="42">
        <f>+IF($D$10="PESOS",IF(F43&lt;=$D$17,H42*Datos!$E$3*$D$15,""),IF(F43&lt;=$D$17,H42*Datos!$E$3*$D$15*P43,""))</f>
        <v>6967.8172878531395</v>
      </c>
      <c r="N43" s="42">
        <f t="shared" si="6"/>
        <v>1515493.951725106</v>
      </c>
      <c r="O43" s="15">
        <f t="shared" si="7"/>
        <v>-1515493.951725106</v>
      </c>
      <c r="P43" s="20">
        <f ca="1">IFERROR(VLOOKUP(G43,Datos!$A$1:$B$10979,2,FALSE),"")</f>
        <v>286.23365777239337</v>
      </c>
    </row>
    <row r="44" spans="3:16" ht="16.5" customHeight="1" x14ac:dyDescent="0.3">
      <c r="F44" s="14">
        <f t="shared" si="5"/>
        <v>35</v>
      </c>
      <c r="G44" s="18">
        <f t="shared" ca="1" si="0"/>
        <v>44604</v>
      </c>
      <c r="H44" s="41">
        <f t="shared" si="1"/>
        <v>33528590.577491194</v>
      </c>
      <c r="I44" s="41">
        <f t="shared" si="2"/>
        <v>33528590.577491194</v>
      </c>
      <c r="J44" s="42">
        <f t="shared" si="3"/>
        <v>1199053.9152693464</v>
      </c>
      <c r="K44" s="42">
        <f t="shared" si="4"/>
        <v>295432.21916790638</v>
      </c>
      <c r="L44" s="42">
        <f>+IF(F44&lt;=$D$17,$D$13*Datos!$E$2,"")</f>
        <v>14040</v>
      </c>
      <c r="M44" s="42">
        <f>+IF($D$10="PESOS",IF(F44&lt;=$D$17,H43*Datos!$E$3*$D$15,""),IF(F44&lt;=$D$17,H43*Datos!$E$3*$D$15*P44,""))</f>
        <v>6737.1630315955445</v>
      </c>
      <c r="N44" s="42">
        <f t="shared" si="6"/>
        <v>1515263.2974688483</v>
      </c>
      <c r="O44" s="15">
        <f t="shared" si="7"/>
        <v>-1515263.2974688483</v>
      </c>
      <c r="P44" s="20">
        <f ca="1">IFERROR(VLOOKUP(G44,Datos!$A$1:$B$10979,2,FALSE),"")</f>
        <v>286.95550861050862</v>
      </c>
    </row>
    <row r="45" spans="3:16" ht="16.5" customHeight="1" x14ac:dyDescent="0.3">
      <c r="F45" s="14">
        <f t="shared" si="5"/>
        <v>36</v>
      </c>
      <c r="G45" s="18">
        <f t="shared" ca="1" si="0"/>
        <v>44632</v>
      </c>
      <c r="H45" s="41">
        <f t="shared" si="1"/>
        <v>32319336.167363528</v>
      </c>
      <c r="I45" s="41">
        <f t="shared" si="2"/>
        <v>32319336.167363528</v>
      </c>
      <c r="J45" s="42">
        <f t="shared" si="3"/>
        <v>1209254.410127667</v>
      </c>
      <c r="K45" s="42">
        <f t="shared" si="4"/>
        <v>285231.72430958581</v>
      </c>
      <c r="L45" s="42">
        <f>+IF(F45&lt;=$D$17,$D$13*Datos!$E$2,"")</f>
        <v>14040</v>
      </c>
      <c r="M45" s="42">
        <f>+IF($D$10="PESOS",IF(F45&lt;=$D$17,H44*Datos!$E$3*$D$15,""),IF(F45&lt;=$D$17,H44*Datos!$E$3*$D$15*P45,""))</f>
        <v>6504.5465720332913</v>
      </c>
      <c r="N45" s="42">
        <f t="shared" si="6"/>
        <v>1515030.6810092861</v>
      </c>
      <c r="O45" s="15">
        <f t="shared" si="7"/>
        <v>-1515030.6810092861</v>
      </c>
      <c r="P45" s="20">
        <f ca="1">IFERROR(VLOOKUP(G45,Datos!$A$1:$B$10979,2,FALSE),"")</f>
        <v>287.60906748800426</v>
      </c>
    </row>
    <row r="46" spans="3:16" ht="16.5" customHeight="1" x14ac:dyDescent="0.3">
      <c r="F46" s="14">
        <f t="shared" si="5"/>
        <v>37</v>
      </c>
      <c r="G46" s="18">
        <f t="shared" ca="1" si="0"/>
        <v>44663</v>
      </c>
      <c r="H46" s="41">
        <f t="shared" si="1"/>
        <v>31099794.485549551</v>
      </c>
      <c r="I46" s="41">
        <f t="shared" si="2"/>
        <v>31099794.485549551</v>
      </c>
      <c r="J46" s="42">
        <f t="shared" si="3"/>
        <v>1219541.6818139763</v>
      </c>
      <c r="K46" s="42">
        <f t="shared" si="4"/>
        <v>274944.45262327639</v>
      </c>
      <c r="L46" s="42">
        <f>+IF(F46&lt;=$D$17,$D$13*Datos!$E$2,"")</f>
        <v>14040</v>
      </c>
      <c r="M46" s="42">
        <f>+IF($D$10="PESOS",IF(F46&lt;=$D$17,H45*Datos!$E$3*$D$15,""),IF(F46&lt;=$D$17,H45*Datos!$E$3*$D$15*P46,""))</f>
        <v>6269.9512164685248</v>
      </c>
      <c r="N46" s="42">
        <f t="shared" si="6"/>
        <v>1514796.0856537214</v>
      </c>
      <c r="O46" s="15">
        <f t="shared" si="7"/>
        <v>-1514796.0856537214</v>
      </c>
      <c r="P46" s="20">
        <f ca="1">IFERROR(VLOOKUP(G46,Datos!$A$1:$B$10979,2,FALSE),"")</f>
        <v>288.3343869631193</v>
      </c>
    </row>
    <row r="47" spans="3:16" ht="16.5" customHeight="1" x14ac:dyDescent="0.3">
      <c r="F47" s="14">
        <f t="shared" si="5"/>
        <v>38</v>
      </c>
      <c r="G47" s="18">
        <f t="shared" ca="1" si="0"/>
        <v>44693</v>
      </c>
      <c r="H47" s="41">
        <f t="shared" si="1"/>
        <v>29869878.017000437</v>
      </c>
      <c r="I47" s="41">
        <f t="shared" si="2"/>
        <v>29869878.017000437</v>
      </c>
      <c r="J47" s="42">
        <f t="shared" si="3"/>
        <v>1229916.468549114</v>
      </c>
      <c r="K47" s="42">
        <f t="shared" si="4"/>
        <v>264569.66588813887</v>
      </c>
      <c r="L47" s="42">
        <f>+IF(F47&lt;=$D$17,$D$13*Datos!$E$2,"")</f>
        <v>14040</v>
      </c>
      <c r="M47" s="42">
        <f>+IF($D$10="PESOS",IF(F47&lt;=$D$17,H46*Datos!$E$3*$D$15,""),IF(F47&lt;=$D$17,H46*Datos!$E$3*$D$15*P47,""))</f>
        <v>6033.3601301966128</v>
      </c>
      <c r="N47" s="42">
        <f t="shared" si="6"/>
        <v>1514559.4945674494</v>
      </c>
      <c r="O47" s="15">
        <f t="shared" si="7"/>
        <v>-1514559.4945674494</v>
      </c>
      <c r="P47" s="20">
        <f ca="1">IFERROR(VLOOKUP(G47,Datos!$A$1:$B$10979,2,FALSE),"")</f>
        <v>289.03805061024366</v>
      </c>
    </row>
    <row r="48" spans="3:16" ht="16.5" customHeight="1" x14ac:dyDescent="0.3">
      <c r="F48" s="14">
        <f t="shared" si="5"/>
        <v>39</v>
      </c>
      <c r="G48" s="18">
        <f t="shared" ca="1" si="0"/>
        <v>44724</v>
      </c>
      <c r="H48" s="41">
        <f t="shared" si="1"/>
        <v>28629498.502166387</v>
      </c>
      <c r="I48" s="41">
        <f t="shared" si="2"/>
        <v>28629498.502166387</v>
      </c>
      <c r="J48" s="42">
        <f t="shared" si="3"/>
        <v>1240379.5148340517</v>
      </c>
      <c r="K48" s="42">
        <f t="shared" si="4"/>
        <v>254106.61960320105</v>
      </c>
      <c r="L48" s="42">
        <f>+IF(F48&lt;=$D$17,$D$13*Datos!$E$2,"")</f>
        <v>14040</v>
      </c>
      <c r="M48" s="42">
        <f>+IF($D$10="PESOS",IF(F48&lt;=$D$17,H47*Datos!$E$3*$D$15,""),IF(F48&lt;=$D$17,H47*Datos!$E$3*$D$15*P48,""))</f>
        <v>5794.7563352980851</v>
      </c>
      <c r="N48" s="42">
        <f t="shared" si="6"/>
        <v>1514320.8907725508</v>
      </c>
      <c r="O48" s="15">
        <f t="shared" si="7"/>
        <v>-1514320.8907725508</v>
      </c>
      <c r="P48" s="20">
        <f ca="1">IFERROR(VLOOKUP(G48,Datos!$A$1:$B$10979,2,FALSE),"")</f>
        <v>289.76697382879166</v>
      </c>
    </row>
    <row r="49" spans="6:16" ht="16.5" customHeight="1" x14ac:dyDescent="0.3">
      <c r="F49" s="14">
        <f t="shared" si="5"/>
        <v>40</v>
      </c>
      <c r="G49" s="18">
        <f t="shared" ca="1" si="0"/>
        <v>44754</v>
      </c>
      <c r="H49" s="41">
        <f t="shared" si="1"/>
        <v>27378566.930663064</v>
      </c>
      <c r="I49" s="41">
        <f t="shared" si="2"/>
        <v>27378566.930663064</v>
      </c>
      <c r="J49" s="42">
        <f t="shared" si="3"/>
        <v>1250931.5715033209</v>
      </c>
      <c r="K49" s="42">
        <f t="shared" si="4"/>
        <v>243554.56293393212</v>
      </c>
      <c r="L49" s="42">
        <f>+IF(F49&lt;=$D$17,$D$13*Datos!$E$2,"")</f>
        <v>14040</v>
      </c>
      <c r="M49" s="42">
        <f>+IF($D$10="PESOS",IF(F49&lt;=$D$17,H48*Datos!$E$3*$D$15,""),IF(F49&lt;=$D$17,H48*Datos!$E$3*$D$15*P49,""))</f>
        <v>5554.1227094202786</v>
      </c>
      <c r="N49" s="42">
        <f t="shared" si="6"/>
        <v>1514080.2571466733</v>
      </c>
      <c r="O49" s="15">
        <f t="shared" si="7"/>
        <v>-1514080.2571466733</v>
      </c>
      <c r="P49" s="20">
        <f ca="1">IFERROR(VLOOKUP(G49,Datos!$A$1:$B$10979,2,FALSE),"")</f>
        <v>290.47413362255804</v>
      </c>
    </row>
    <row r="50" spans="6:16" ht="16.5" customHeight="1" x14ac:dyDescent="0.3">
      <c r="F50" s="14">
        <f t="shared" si="5"/>
        <v>41</v>
      </c>
      <c r="G50" s="18">
        <f t="shared" ca="1" si="0"/>
        <v>44785</v>
      </c>
      <c r="H50" s="41">
        <f t="shared" si="1"/>
        <v>26116993.534884173</v>
      </c>
      <c r="I50" s="41">
        <f t="shared" si="2"/>
        <v>26116993.534884173</v>
      </c>
      <c r="J50" s="42">
        <f t="shared" si="3"/>
        <v>1261573.3957788907</v>
      </c>
      <c r="K50" s="42">
        <f t="shared" si="4"/>
        <v>232912.73865836216</v>
      </c>
      <c r="L50" s="42">
        <f>+IF(F50&lt;=$D$17,$D$13*Datos!$E$2,"")</f>
        <v>14040</v>
      </c>
      <c r="M50" s="42">
        <f>+IF($D$10="PESOS",IF(F50&lt;=$D$17,H49*Datos!$E$3*$D$15,""),IF(F50&lt;=$D$17,H49*Datos!$E$3*$D$15*P50,""))</f>
        <v>5311.4419845486345</v>
      </c>
      <c r="N50" s="42">
        <f t="shared" si="6"/>
        <v>1513837.5764218015</v>
      </c>
      <c r="O50" s="15">
        <f t="shared" si="7"/>
        <v>-1513837.5764218015</v>
      </c>
      <c r="P50" s="20">
        <f ca="1">IFERROR(VLOOKUP(G50,Datos!$A$1:$B$10979,2,FALSE),"")</f>
        <v>291.20667848970623</v>
      </c>
    </row>
    <row r="51" spans="6:16" ht="16.5" customHeight="1" x14ac:dyDescent="0.3">
      <c r="F51" s="14">
        <f t="shared" si="5"/>
        <v>42</v>
      </c>
      <c r="G51" s="18">
        <f t="shared" ca="1" si="0"/>
        <v>44816</v>
      </c>
      <c r="H51" s="41">
        <f t="shared" si="1"/>
        <v>24844687.783559665</v>
      </c>
      <c r="I51" s="41">
        <f t="shared" si="2"/>
        <v>24844687.783559665</v>
      </c>
      <c r="J51" s="42">
        <f t="shared" si="3"/>
        <v>1272305.7513245093</v>
      </c>
      <c r="K51" s="42">
        <f t="shared" si="4"/>
        <v>222180.38311274356</v>
      </c>
      <c r="L51" s="42">
        <f>+IF(F51&lt;=$D$17,$D$13*Datos!$E$2,"")</f>
        <v>14040</v>
      </c>
      <c r="M51" s="42">
        <f>+IF($D$10="PESOS",IF(F51&lt;=$D$17,H50*Datos!$E$3*$D$15,""),IF(F51&lt;=$D$17,H50*Datos!$E$3*$D$15*P51,""))</f>
        <v>5066.69674576753</v>
      </c>
      <c r="N51" s="42">
        <f t="shared" si="6"/>
        <v>1513592.8311830203</v>
      </c>
      <c r="O51" s="15">
        <f t="shared" si="7"/>
        <v>-1513592.8311830203</v>
      </c>
      <c r="P51" s="20">
        <f ca="1">IFERROR(VLOOKUP(G51,Datos!$A$1:$B$10979,2,FALSE),"")</f>
        <v>291.94107075708831</v>
      </c>
    </row>
    <row r="52" spans="6:16" ht="16.5" customHeight="1" x14ac:dyDescent="0.3">
      <c r="F52" s="14">
        <f t="shared" si="5"/>
        <v>43</v>
      </c>
      <c r="G52" s="18">
        <f t="shared" ca="1" si="0"/>
        <v>44846</v>
      </c>
      <c r="H52" s="41">
        <f t="shared" si="1"/>
        <v>23561558.375259161</v>
      </c>
      <c r="I52" s="41">
        <f t="shared" si="2"/>
        <v>23561558.375259161</v>
      </c>
      <c r="J52" s="42">
        <f t="shared" si="3"/>
        <v>1283129.4083005029</v>
      </c>
      <c r="K52" s="42">
        <f t="shared" si="4"/>
        <v>211356.72613674999</v>
      </c>
      <c r="L52" s="42">
        <f>+IF(F52&lt;=$D$17,$D$13*Datos!$E$2,"")</f>
        <v>14040</v>
      </c>
      <c r="M52" s="42">
        <f>+IF($D$10="PESOS",IF(F52&lt;=$D$17,H51*Datos!$E$3*$D$15,""),IF(F52&lt;=$D$17,H51*Datos!$E$3*$D$15*P52,""))</f>
        <v>4819.8694300105753</v>
      </c>
      <c r="N52" s="42">
        <f t="shared" si="6"/>
        <v>1513346.0038672637</v>
      </c>
      <c r="O52" s="15">
        <f t="shared" si="7"/>
        <v>-1513346.0038672637</v>
      </c>
      <c r="P52" s="20">
        <f ca="1">IFERROR(VLOOKUP(G52,Datos!$A$1:$B$10979,2,FALSE),"")</f>
        <v>292.65353631056593</v>
      </c>
    </row>
    <row r="53" spans="6:16" ht="16.5" customHeight="1" x14ac:dyDescent="0.3">
      <c r="F53" s="14">
        <f t="shared" si="5"/>
        <v>44</v>
      </c>
      <c r="G53" s="18">
        <f t="shared" ca="1" si="0"/>
        <v>44877</v>
      </c>
      <c r="H53" s="41">
        <f t="shared" si="1"/>
        <v>22267513.231840119</v>
      </c>
      <c r="I53" s="41">
        <f t="shared" si="2"/>
        <v>22267513.231840119</v>
      </c>
      <c r="J53" s="42">
        <f t="shared" si="3"/>
        <v>1294045.1434190434</v>
      </c>
      <c r="K53" s="42">
        <f t="shared" si="4"/>
        <v>200440.99101820937</v>
      </c>
      <c r="L53" s="42">
        <f>+IF(F53&lt;=$D$17,$D$13*Datos!$E$2,"")</f>
        <v>14040</v>
      </c>
      <c r="M53" s="42">
        <f>+IF($D$10="PESOS",IF(F53&lt;=$D$17,H52*Datos!$E$3*$D$15,""),IF(F53&lt;=$D$17,H52*Datos!$E$3*$D$15*P53,""))</f>
        <v>4570.9423248002768</v>
      </c>
      <c r="N53" s="42">
        <f t="shared" si="6"/>
        <v>1513097.076762053</v>
      </c>
      <c r="O53" s="15">
        <f t="shared" si="7"/>
        <v>-1513097.076762053</v>
      </c>
      <c r="P53" s="20">
        <f ca="1">IFERROR(VLOOKUP(G53,Datos!$A$1:$B$10979,2,FALSE),"")</f>
        <v>293.39157739946933</v>
      </c>
    </row>
    <row r="54" spans="6:16" ht="16.5" customHeight="1" x14ac:dyDescent="0.3">
      <c r="F54" s="14">
        <f t="shared" si="5"/>
        <v>45</v>
      </c>
      <c r="G54" s="18">
        <f t="shared" ca="1" si="0"/>
        <v>44907</v>
      </c>
      <c r="H54" s="41">
        <f t="shared" si="1"/>
        <v>20962459.491840232</v>
      </c>
      <c r="I54" s="41">
        <f t="shared" si="2"/>
        <v>20962459.491840232</v>
      </c>
      <c r="J54" s="42">
        <f t="shared" si="3"/>
        <v>1305053.7399998866</v>
      </c>
      <c r="K54" s="42">
        <f t="shared" si="4"/>
        <v>189432.39443736625</v>
      </c>
      <c r="L54" s="42">
        <f>+IF(F54&lt;=$D$17,$D$13*Datos!$E$2,"")</f>
        <v>14040</v>
      </c>
      <c r="M54" s="42">
        <f>+IF($D$10="PESOS",IF(F54&lt;=$D$17,H53*Datos!$E$3*$D$15,""),IF(F54&lt;=$D$17,H53*Datos!$E$3*$D$15*P54,""))</f>
        <v>4319.8975669769834</v>
      </c>
      <c r="N54" s="42">
        <f t="shared" si="6"/>
        <v>1512846.0320042297</v>
      </c>
      <c r="O54" s="15">
        <f t="shared" si="7"/>
        <v>-1512846.0320042297</v>
      </c>
      <c r="P54" s="20">
        <f ca="1">IFERROR(VLOOKUP(G54,Datos!$A$1:$B$10979,2,FALSE),"")</f>
        <v>294.10758283178319</v>
      </c>
    </row>
    <row r="55" spans="6:16" ht="16.5" customHeight="1" x14ac:dyDescent="0.3">
      <c r="F55" s="14">
        <f t="shared" si="5"/>
        <v>46</v>
      </c>
      <c r="G55" s="18">
        <f t="shared" ca="1" si="0"/>
        <v>44938</v>
      </c>
      <c r="H55" s="41">
        <f t="shared" si="1"/>
        <v>19646303.50381365</v>
      </c>
      <c r="I55" s="41">
        <f t="shared" si="2"/>
        <v>19646303.50381365</v>
      </c>
      <c r="J55" s="42">
        <f t="shared" si="3"/>
        <v>1316155.9880265824</v>
      </c>
      <c r="K55" s="42">
        <f t="shared" si="4"/>
        <v>178330.14641067048</v>
      </c>
      <c r="L55" s="42">
        <f>+IF(F55&lt;=$D$17,$D$13*Datos!$E$2,"")</f>
        <v>14040</v>
      </c>
      <c r="M55" s="42">
        <f>+IF($D$10="PESOS",IF(F55&lt;=$D$17,H54*Datos!$E$3*$D$15,""),IF(F55&lt;=$D$17,H54*Datos!$E$3*$D$15*P55,""))</f>
        <v>4066.7171414170052</v>
      </c>
      <c r="N55" s="42">
        <f t="shared" si="6"/>
        <v>1512592.8515786699</v>
      </c>
      <c r="O55" s="15">
        <f t="shared" si="7"/>
        <v>-1512592.8515786699</v>
      </c>
      <c r="P55" s="20">
        <f ca="1">IFERROR(VLOOKUP(G55,Datos!$A$1:$B$10979,2,FALSE),"")</f>
        <v>294.84929087134589</v>
      </c>
    </row>
    <row r="56" spans="6:16" ht="16.5" customHeight="1" x14ac:dyDescent="0.3">
      <c r="F56" s="14">
        <f t="shared" si="5"/>
        <v>47</v>
      </c>
      <c r="G56" s="18">
        <f t="shared" ca="1" si="0"/>
        <v>44969</v>
      </c>
      <c r="H56" s="41">
        <f t="shared" si="1"/>
        <v>18318950.819610484</v>
      </c>
      <c r="I56" s="41">
        <f t="shared" si="2"/>
        <v>18318950.819610484</v>
      </c>
      <c r="J56" s="42">
        <f t="shared" si="3"/>
        <v>1327352.6842031651</v>
      </c>
      <c r="K56" s="42">
        <f t="shared" si="4"/>
        <v>167133.45023408759</v>
      </c>
      <c r="L56" s="42">
        <f>+IF(F56&lt;=$D$17,$D$13*Datos!$E$2,"")</f>
        <v>14040</v>
      </c>
      <c r="M56" s="42">
        <f>+IF($D$10="PESOS",IF(F56&lt;=$D$17,H55*Datos!$E$3*$D$15,""),IF(F56&lt;=$D$17,H55*Datos!$E$3*$D$15*P56,""))</f>
        <v>3811.3828797398482</v>
      </c>
      <c r="N56" s="42">
        <f t="shared" si="6"/>
        <v>1512337.5173169926</v>
      </c>
      <c r="O56" s="15">
        <f t="shared" si="7"/>
        <v>-1512337.5173169926</v>
      </c>
      <c r="P56" s="20">
        <f ca="1">IFERROR(VLOOKUP(G56,Datos!$A$1:$B$10979,2,FALSE),"")</f>
        <v>295.5928694196885</v>
      </c>
    </row>
    <row r="57" spans="6:16" ht="16.5" customHeight="1" x14ac:dyDescent="0.3">
      <c r="F57" s="14">
        <f t="shared" si="5"/>
        <v>48</v>
      </c>
      <c r="G57" s="18">
        <f t="shared" ca="1" si="0"/>
        <v>44997</v>
      </c>
      <c r="H57" s="41">
        <f t="shared" si="1"/>
        <v>16980306.187599156</v>
      </c>
      <c r="I57" s="41">
        <f t="shared" si="2"/>
        <v>16980306.187599156</v>
      </c>
      <c r="J57" s="42">
        <f t="shared" si="3"/>
        <v>1338644.6320113263</v>
      </c>
      <c r="K57" s="42">
        <f t="shared" si="4"/>
        <v>155841.50242592668</v>
      </c>
      <c r="L57" s="42">
        <f>+IF(F57&lt;=$D$17,$D$13*Datos!$E$2,"")</f>
        <v>14040</v>
      </c>
      <c r="M57" s="42">
        <f>+IF($D$10="PESOS",IF(F57&lt;=$D$17,H56*Datos!$E$3*$D$15,""),IF(F57&lt;=$D$17,H56*Datos!$E$3*$D$15*P57,""))</f>
        <v>3553.8764590044339</v>
      </c>
      <c r="N57" s="42">
        <f t="shared" si="6"/>
        <v>1512080.0108962574</v>
      </c>
      <c r="O57" s="15">
        <f t="shared" si="7"/>
        <v>-1512080.0108962574</v>
      </c>
      <c r="P57" s="20">
        <f ca="1">IFERROR(VLOOKUP(G57,Datos!$A$1:$B$10979,2,FALSE),"")</f>
        <v>296.26610041939682</v>
      </c>
    </row>
    <row r="58" spans="6:16" ht="16.5" customHeight="1" x14ac:dyDescent="0.3">
      <c r="F58" s="14">
        <f t="shared" si="5"/>
        <v>49</v>
      </c>
      <c r="G58" s="18">
        <f t="shared" ca="1" si="0"/>
        <v>45028</v>
      </c>
      <c r="H58" s="41">
        <f t="shared" si="1"/>
        <v>15630273.545831086</v>
      </c>
      <c r="I58" s="41">
        <f t="shared" si="2"/>
        <v>15630273.545831086</v>
      </c>
      <c r="J58" s="42">
        <f t="shared" si="3"/>
        <v>1350032.6417680706</v>
      </c>
      <c r="K58" s="42">
        <f t="shared" si="4"/>
        <v>144453.49266918219</v>
      </c>
      <c r="L58" s="42">
        <f>+IF(F58&lt;=$D$17,$D$13*Datos!$E$2,"")</f>
        <v>14040</v>
      </c>
      <c r="M58" s="42">
        <f>+IF($D$10="PESOS",IF(F58&lt;=$D$17,H57*Datos!$E$3*$D$15,""),IF(F58&lt;=$D$17,H57*Datos!$E$3*$D$15*P58,""))</f>
        <v>3294.1794003942364</v>
      </c>
      <c r="N58" s="42">
        <f t="shared" si="6"/>
        <v>1511820.313837647</v>
      </c>
      <c r="O58" s="15">
        <f t="shared" si="7"/>
        <v>-1511820.313837647</v>
      </c>
      <c r="P58" s="20">
        <f ca="1">IFERROR(VLOOKUP(G58,Datos!$A$1:$B$10979,2,FALSE),"")</f>
        <v>297.01325201071296</v>
      </c>
    </row>
    <row r="59" spans="6:16" ht="16.5" customHeight="1" x14ac:dyDescent="0.3">
      <c r="F59" s="14">
        <f t="shared" si="5"/>
        <v>50</v>
      </c>
      <c r="G59" s="18">
        <f t="shared" ca="1" si="0"/>
        <v>45058</v>
      </c>
      <c r="H59" s="41">
        <f t="shared" si="1"/>
        <v>14268756.015147218</v>
      </c>
      <c r="I59" s="41">
        <f t="shared" si="2"/>
        <v>14268756.015147218</v>
      </c>
      <c r="J59" s="42">
        <f t="shared" si="3"/>
        <v>1361517.5306838679</v>
      </c>
      <c r="K59" s="42">
        <f t="shared" si="4"/>
        <v>132968.60375338493</v>
      </c>
      <c r="L59" s="42">
        <f>+IF(F59&lt;=$D$17,$D$13*Datos!$E$2,"")</f>
        <v>14040</v>
      </c>
      <c r="M59" s="42">
        <f>+IF($D$10="PESOS",IF(F59&lt;=$D$17,H58*Datos!$E$3*$D$15,""),IF(F59&lt;=$D$17,H58*Datos!$E$3*$D$15*P59,""))</f>
        <v>3032.2730678912308</v>
      </c>
      <c r="N59" s="42">
        <f t="shared" si="6"/>
        <v>1511558.4075051439</v>
      </c>
      <c r="O59" s="15">
        <f t="shared" si="7"/>
        <v>-1511558.4075051439</v>
      </c>
      <c r="P59" s="20">
        <f ca="1">IFERROR(VLOOKUP(G59,Datos!$A$1:$B$10979,2,FALSE),"")</f>
        <v>297.73809593361574</v>
      </c>
    </row>
    <row r="60" spans="6:16" ht="16.5" customHeight="1" x14ac:dyDescent="0.3">
      <c r="F60" s="14">
        <f t="shared" si="5"/>
        <v>51</v>
      </c>
      <c r="G60" s="18">
        <f t="shared" ca="1" si="0"/>
        <v>45089</v>
      </c>
      <c r="H60" s="41">
        <f t="shared" si="1"/>
        <v>12895655.892225925</v>
      </c>
      <c r="I60" s="41">
        <f t="shared" si="2"/>
        <v>12895655.892225925</v>
      </c>
      <c r="J60" s="42">
        <f t="shared" si="3"/>
        <v>1373100.1229212941</v>
      </c>
      <c r="K60" s="42">
        <f t="shared" si="4"/>
        <v>121386.0115159588</v>
      </c>
      <c r="L60" s="42">
        <f>+IF(F60&lt;=$D$17,$D$13*Datos!$E$2,"")</f>
        <v>14040</v>
      </c>
      <c r="M60" s="42">
        <f>+IF($D$10="PESOS",IF(F60&lt;=$D$17,H59*Datos!$E$3*$D$15,""),IF(F60&lt;=$D$17,H59*Datos!$E$3*$D$15*P60,""))</f>
        <v>2768.1386669385602</v>
      </c>
      <c r="N60" s="42">
        <f t="shared" si="6"/>
        <v>1511294.2731041913</v>
      </c>
      <c r="O60" s="15">
        <f t="shared" si="7"/>
        <v>-1511294.2731041913</v>
      </c>
      <c r="P60" s="20">
        <f ca="1">IFERROR(VLOOKUP(G60,Datos!$A$1:$B$10979,2,FALSE),"")</f>
        <v>298.48895974104204</v>
      </c>
    </row>
    <row r="61" spans="6:16" ht="16.5" customHeight="1" x14ac:dyDescent="0.3">
      <c r="F61" s="14">
        <f t="shared" si="5"/>
        <v>52</v>
      </c>
      <c r="G61" s="18">
        <f t="shared" ca="1" si="0"/>
        <v>45119</v>
      </c>
      <c r="H61" s="41">
        <f t="shared" si="1"/>
        <v>11510874.642571751</v>
      </c>
      <c r="I61" s="41">
        <f t="shared" si="2"/>
        <v>11510874.642571751</v>
      </c>
      <c r="J61" s="42">
        <f t="shared" si="3"/>
        <v>1384781.2496541748</v>
      </c>
      <c r="K61" s="42">
        <f t="shared" si="4"/>
        <v>109704.88478307804</v>
      </c>
      <c r="L61" s="42">
        <f>+IF(F61&lt;=$D$17,$D$13*Datos!$E$2,"")</f>
        <v>14040</v>
      </c>
      <c r="M61" s="42">
        <f>+IF($D$10="PESOS",IF(F61&lt;=$D$17,H60*Datos!$E$3*$D$15,""),IF(F61&lt;=$D$17,H60*Datos!$E$3*$D$15*P61,""))</f>
        <v>2501.7572430918294</v>
      </c>
      <c r="N61" s="42">
        <f t="shared" si="6"/>
        <v>1511027.8916803447</v>
      </c>
      <c r="O61" s="15">
        <f t="shared" si="7"/>
        <v>-1511027.8916803447</v>
      </c>
      <c r="P61" s="20">
        <f ca="1">IFERROR(VLOOKUP(G61,Datos!$A$1:$B$10979,2,FALSE),"")</f>
        <v>299.2174050446007</v>
      </c>
    </row>
    <row r="62" spans="6:16" ht="16.5" customHeight="1" x14ac:dyDescent="0.3">
      <c r="F62" s="14">
        <f t="shared" si="5"/>
        <v>53</v>
      </c>
      <c r="G62" s="18">
        <f t="shared" ca="1" si="0"/>
        <v>45150</v>
      </c>
      <c r="H62" s="41">
        <f t="shared" si="1"/>
        <v>10114312.893444519</v>
      </c>
      <c r="I62" s="41">
        <f t="shared" si="2"/>
        <v>10114312.893444519</v>
      </c>
      <c r="J62" s="42">
        <f t="shared" si="3"/>
        <v>1396561.7491272306</v>
      </c>
      <c r="K62" s="42">
        <f t="shared" si="4"/>
        <v>97924.385310022117</v>
      </c>
      <c r="L62" s="42">
        <f>+IF(F62&lt;=$D$17,$D$13*Datos!$E$2,"")</f>
        <v>14040</v>
      </c>
      <c r="M62" s="42">
        <f>+IF($D$10="PESOS",IF(F62&lt;=$D$17,H61*Datos!$E$3*$D$15,""),IF(F62&lt;=$D$17,H61*Datos!$E$3*$D$15*P62,""))</f>
        <v>2233.1096806589198</v>
      </c>
      <c r="N62" s="42">
        <f t="shared" si="6"/>
        <v>1510759.2441179117</v>
      </c>
      <c r="O62" s="15">
        <f t="shared" si="7"/>
        <v>-1510759.2441179117</v>
      </c>
      <c r="P62" s="20">
        <f ca="1">IFERROR(VLOOKUP(G62,Datos!$A$1:$B$10979,2,FALSE),"")</f>
        <v>299.97199951225031</v>
      </c>
    </row>
    <row r="63" spans="6:16" ht="16.5" customHeight="1" x14ac:dyDescent="0.3">
      <c r="F63" s="14">
        <f t="shared" si="5"/>
        <v>54</v>
      </c>
      <c r="G63" s="18">
        <f t="shared" ca="1" si="0"/>
        <v>45181</v>
      </c>
      <c r="H63" s="41">
        <f t="shared" si="1"/>
        <v>8705870.4267282896</v>
      </c>
      <c r="I63" s="41">
        <f t="shared" si="2"/>
        <v>8705870.4267282896</v>
      </c>
      <c r="J63" s="42">
        <f t="shared" si="3"/>
        <v>1408442.4667162304</v>
      </c>
      <c r="K63" s="42">
        <f t="shared" si="4"/>
        <v>86043.667721022342</v>
      </c>
      <c r="L63" s="42">
        <f>+IF(F63&lt;=$D$17,$D$13*Datos!$E$2,"")</f>
        <v>14040</v>
      </c>
      <c r="M63" s="42">
        <f>+IF($D$10="PESOS",IF(F63&lt;=$D$17,H62*Datos!$E$3*$D$15,""),IF(F63&lt;=$D$17,H62*Datos!$E$3*$D$15*P63,""))</f>
        <v>1962.1767013282367</v>
      </c>
      <c r="N63" s="42">
        <f t="shared" si="6"/>
        <v>1510488.311138581</v>
      </c>
      <c r="O63" s="15">
        <f t="shared" si="7"/>
        <v>-1510488.311138581</v>
      </c>
      <c r="P63" s="20">
        <f ca="1">IFERROR(VLOOKUP(G63,Datos!$A$1:$B$10979,2,FALSE),"")</f>
        <v>300.72849698688071</v>
      </c>
    </row>
    <row r="64" spans="6:16" ht="16.5" customHeight="1" x14ac:dyDescent="0.3">
      <c r="F64" s="14">
        <f t="shared" si="5"/>
        <v>55</v>
      </c>
      <c r="G64" s="18">
        <f t="shared" ca="1" si="0"/>
        <v>45211</v>
      </c>
      <c r="H64" s="41">
        <f t="shared" si="1"/>
        <v>7285446.1717396341</v>
      </c>
      <c r="I64" s="41">
        <f t="shared" si="2"/>
        <v>7285446.1717396341</v>
      </c>
      <c r="J64" s="42">
        <f t="shared" si="3"/>
        <v>1420424.2549886552</v>
      </c>
      <c r="K64" s="42">
        <f t="shared" si="4"/>
        <v>74061.879448597538</v>
      </c>
      <c r="L64" s="42">
        <f>+IF(F64&lt;=$D$17,$D$13*Datos!$E$2,"")</f>
        <v>14040</v>
      </c>
      <c r="M64" s="42">
        <f>+IF($D$10="PESOS",IF(F64&lt;=$D$17,H63*Datos!$E$3*$D$15,""),IF(F64&lt;=$D$17,H63*Datos!$E$3*$D$15*P64,""))</f>
        <v>1688.9388627852882</v>
      </c>
      <c r="N64" s="42">
        <f t="shared" si="6"/>
        <v>1510215.073300038</v>
      </c>
      <c r="O64" s="15">
        <f t="shared" si="7"/>
        <v>-1510215.073300038</v>
      </c>
      <c r="P64" s="20">
        <f ca="1">IFERROR(VLOOKUP(G64,Datos!$A$1:$B$10979,2,FALSE),"")</f>
        <v>301.46240775351811</v>
      </c>
    </row>
    <row r="65" spans="3:16" ht="16.5" customHeight="1" x14ac:dyDescent="0.3">
      <c r="F65" s="14">
        <f t="shared" si="5"/>
        <v>56</v>
      </c>
      <c r="G65" s="18">
        <f t="shared" ca="1" si="0"/>
        <v>45242</v>
      </c>
      <c r="H65" s="41">
        <f t="shared" si="1"/>
        <v>5852938.1979747545</v>
      </c>
      <c r="I65" s="41">
        <f t="shared" si="2"/>
        <v>5852938.1979747545</v>
      </c>
      <c r="J65" s="42">
        <f t="shared" si="3"/>
        <v>1432507.9737648799</v>
      </c>
      <c r="K65" s="42">
        <f t="shared" si="4"/>
        <v>61978.160672373066</v>
      </c>
      <c r="L65" s="42">
        <f>+IF(F65&lt;=$D$17,$D$13*Datos!$E$2,"")</f>
        <v>14040</v>
      </c>
      <c r="M65" s="42">
        <f>+IF($D$10="PESOS",IF(F65&lt;=$D$17,H64*Datos!$E$3*$D$15,""),IF(F65&lt;=$D$17,H64*Datos!$E$3*$D$15*P65,""))</f>
        <v>1413.376557317489</v>
      </c>
      <c r="N65" s="42">
        <f t="shared" si="6"/>
        <v>1509939.5109945706</v>
      </c>
      <c r="O65" s="15">
        <f t="shared" si="7"/>
        <v>-1509939.5109945706</v>
      </c>
      <c r="P65" s="20">
        <f ca="1">IFERROR(VLOOKUP(G65,Datos!$A$1:$B$10979,2,FALSE),"")</f>
        <v>302.22266387919763</v>
      </c>
    </row>
    <row r="66" spans="3:16" ht="16.5" customHeight="1" x14ac:dyDescent="0.3">
      <c r="F66" s="14">
        <f t="shared" si="5"/>
        <v>57</v>
      </c>
      <c r="G66" s="18">
        <f t="shared" ca="1" si="0"/>
        <v>45272</v>
      </c>
      <c r="H66" s="41">
        <f t="shared" si="1"/>
        <v>4408243.7077948814</v>
      </c>
      <c r="I66" s="41">
        <f t="shared" si="2"/>
        <v>4408243.7077948814</v>
      </c>
      <c r="J66" s="42">
        <f t="shared" si="3"/>
        <v>1444694.4901798731</v>
      </c>
      <c r="K66" s="42">
        <f t="shared" si="4"/>
        <v>49791.644257379725</v>
      </c>
      <c r="L66" s="42">
        <f>+IF(F66&lt;=$D$17,$D$13*Datos!$E$2,"")</f>
        <v>14040</v>
      </c>
      <c r="M66" s="42">
        <f>+IF($D$10="PESOS",IF(F66&lt;=$D$17,H65*Datos!$E$3*$D$15,""),IF(F66&lt;=$D$17,H65*Datos!$E$3*$D$15*P66,""))</f>
        <v>1135.4700104071023</v>
      </c>
      <c r="N66" s="42">
        <f t="shared" si="6"/>
        <v>1509661.6044476598</v>
      </c>
      <c r="O66" s="15">
        <f t="shared" si="7"/>
        <v>-1509661.6044476598</v>
      </c>
      <c r="P66" s="20">
        <f ca="1">IFERROR(VLOOKUP(G66,Datos!$A$1:$B$10979,2,FALSE),"")</f>
        <v>302.96022107502432</v>
      </c>
    </row>
    <row r="67" spans="3:16" ht="16.5" customHeight="1" x14ac:dyDescent="0.3">
      <c r="F67" s="14">
        <f t="shared" si="5"/>
        <v>58</v>
      </c>
      <c r="G67" s="18">
        <f t="shared" ca="1" si="0"/>
        <v>45303</v>
      </c>
      <c r="H67" s="41">
        <f t="shared" si="1"/>
        <v>2951259.0290494561</v>
      </c>
      <c r="I67" s="41">
        <f t="shared" si="2"/>
        <v>2951259.0290494561</v>
      </c>
      <c r="J67" s="42">
        <f t="shared" si="3"/>
        <v>1456984.6787454253</v>
      </c>
      <c r="K67" s="42">
        <f t="shared" si="4"/>
        <v>37501.455691827519</v>
      </c>
      <c r="L67" s="42">
        <f>+IF(F67&lt;=$D$17,$D$13*Datos!$E$2,"")</f>
        <v>14040</v>
      </c>
      <c r="M67" s="42">
        <f>+IF($D$10="PESOS",IF(F67&lt;=$D$17,H66*Datos!$E$3*$D$15,""),IF(F67&lt;=$D$17,H66*Datos!$E$3*$D$15*P67,""))</f>
        <v>855.19927931220695</v>
      </c>
      <c r="N67" s="42">
        <f t="shared" si="6"/>
        <v>1509381.333716565</v>
      </c>
      <c r="O67" s="15">
        <f t="shared" si="7"/>
        <v>-1509381.333716565</v>
      </c>
      <c r="P67" s="20">
        <f ca="1">IFERROR(VLOOKUP(G67,Datos!$A$1:$B$10979,2,FALSE),"")</f>
        <v>303.72425452657768</v>
      </c>
    </row>
    <row r="68" spans="3:16" ht="16.5" customHeight="1" x14ac:dyDescent="0.3">
      <c r="C68" s="48"/>
      <c r="E68" s="47"/>
      <c r="F68" s="14">
        <f t="shared" si="5"/>
        <v>59</v>
      </c>
      <c r="G68" s="18">
        <f t="shared" ca="1" si="0"/>
        <v>45334</v>
      </c>
      <c r="H68" s="41">
        <f t="shared" si="1"/>
        <v>1481879.6076365535</v>
      </c>
      <c r="I68" s="41">
        <f t="shared" si="2"/>
        <v>1481879.6076365535</v>
      </c>
      <c r="J68" s="42">
        <f t="shared" si="3"/>
        <v>1469379.4214129027</v>
      </c>
      <c r="K68" s="42">
        <f t="shared" si="4"/>
        <v>25106.713024350272</v>
      </c>
      <c r="L68" s="42">
        <f>+IF(F68&lt;=$D$17,$D$13*Datos!$E$2,"")</f>
        <v>14040</v>
      </c>
      <c r="M68" s="42">
        <f>+IF($D$10="PESOS",IF(F68&lt;=$D$17,H67*Datos!$E$3*$D$15,""),IF(F68&lt;=$D$17,H67*Datos!$E$3*$D$15*P68,""))</f>
        <v>572.54425163559449</v>
      </c>
      <c r="N68" s="42">
        <f t="shared" si="6"/>
        <v>1509098.6786888887</v>
      </c>
      <c r="O68" s="15">
        <f t="shared" si="7"/>
        <v>-1509098.6786888887</v>
      </c>
      <c r="P68" s="20">
        <f ca="1">IFERROR(VLOOKUP(G68,Datos!$A$1:$B$10979,2,FALSE),"")</f>
        <v>304.49021478922549</v>
      </c>
    </row>
    <row r="69" spans="3:16" ht="16.5" customHeight="1" x14ac:dyDescent="0.3">
      <c r="F69" s="14">
        <f t="shared" si="5"/>
        <v>60</v>
      </c>
      <c r="G69" s="18">
        <f t="shared" ca="1" si="0"/>
        <v>45363</v>
      </c>
      <c r="H69" s="41">
        <f t="shared" si="1"/>
        <v>1.6763806343078613E-8</v>
      </c>
      <c r="I69" s="41">
        <f t="shared" si="2"/>
        <v>1.6763806343078613E-8</v>
      </c>
      <c r="J69" s="42">
        <f t="shared" si="3"/>
        <v>1481879.6076365367</v>
      </c>
      <c r="K69" s="42">
        <f t="shared" si="4"/>
        <v>12606.526800716159</v>
      </c>
      <c r="L69" s="42">
        <f>+IF(F69&lt;=$D$17,$D$13*Datos!$E$2,"")</f>
        <v>14040</v>
      </c>
      <c r="M69" s="42">
        <f>+IF($D$10="PESOS",IF(F69&lt;=$D$17,H68*Datos!$E$3*$D$15,""),IF(F69&lt;=$D$17,H68*Datos!$E$3*$D$15*P69,""))</f>
        <v>287.48464388149137</v>
      </c>
      <c r="N69" s="42">
        <f t="shared" si="6"/>
        <v>1508813.6190811342</v>
      </c>
      <c r="O69" s="15">
        <f t="shared" si="7"/>
        <v>-1508813.6190811342</v>
      </c>
      <c r="P69" s="20">
        <f ca="1">IFERROR(VLOOKUP(G69,Datos!$A$1:$B$10979,2,FALSE),"")</f>
        <v>305.20850692055194</v>
      </c>
    </row>
    <row r="70" spans="3:16" ht="16.5" customHeight="1" x14ac:dyDescent="0.3">
      <c r="F70" s="14" t="str">
        <f t="shared" si="5"/>
        <v/>
      </c>
      <c r="G70" s="18" t="str">
        <f t="shared" si="0"/>
        <v/>
      </c>
      <c r="H70" s="41" t="str">
        <f t="shared" si="1"/>
        <v/>
      </c>
      <c r="I70" s="41" t="str">
        <f t="shared" si="2"/>
        <v/>
      </c>
      <c r="J70" s="42" t="str">
        <f t="shared" si="3"/>
        <v/>
      </c>
      <c r="K70" s="42" t="str">
        <f t="shared" si="4"/>
        <v/>
      </c>
      <c r="L70" s="42" t="str">
        <f>+IF(F70&lt;=$D$17,$D$13*Datos!$E$2,"")</f>
        <v/>
      </c>
      <c r="M70" s="42" t="str">
        <f>+IF($D$10="PESOS",IF(F70&lt;=$D$17,H69*Datos!$E$3*$D$15,""),IF(F70&lt;=$D$17,H69*Datos!$E$3*$D$15*P70,""))</f>
        <v/>
      </c>
      <c r="N70" s="42">
        <f t="shared" si="6"/>
        <v>0</v>
      </c>
      <c r="O70" s="15">
        <f t="shared" si="7"/>
        <v>0</v>
      </c>
      <c r="P70" s="20" t="str">
        <f>IFERROR(VLOOKUP(G70,Datos!$A$1:$B$10979,2,FALSE),"")</f>
        <v/>
      </c>
    </row>
    <row r="71" spans="3:16" ht="16.5" customHeight="1" x14ac:dyDescent="0.3">
      <c r="F71" s="14" t="str">
        <f t="shared" si="5"/>
        <v/>
      </c>
      <c r="G71" s="18" t="str">
        <f t="shared" si="0"/>
        <v/>
      </c>
      <c r="H71" s="41" t="str">
        <f t="shared" si="1"/>
        <v/>
      </c>
      <c r="I71" s="41" t="str">
        <f t="shared" si="2"/>
        <v/>
      </c>
      <c r="J71" s="42" t="str">
        <f t="shared" si="3"/>
        <v/>
      </c>
      <c r="K71" s="42" t="str">
        <f t="shared" si="4"/>
        <v/>
      </c>
      <c r="L71" s="42" t="str">
        <f>+IF(F71&lt;=$D$17,$D$13*Datos!$E$2,"")</f>
        <v/>
      </c>
      <c r="M71" s="42" t="str">
        <f>+IF($D$10="PESOS",IF(F71&lt;=$D$17,H70*Datos!$E$3*$D$15,""),IF(F71&lt;=$D$17,H70*Datos!$E$3*$D$15*P71,""))</f>
        <v/>
      </c>
      <c r="N71" s="42">
        <f t="shared" si="6"/>
        <v>0</v>
      </c>
      <c r="O71" s="15">
        <f t="shared" si="7"/>
        <v>0</v>
      </c>
      <c r="P71" s="20" t="str">
        <f>IFERROR(VLOOKUP(G71,Datos!$A$1:$B$10979,2,FALSE),"")</f>
        <v/>
      </c>
    </row>
    <row r="72" spans="3:16" ht="16.5" customHeight="1" x14ac:dyDescent="0.3">
      <c r="F72" s="14" t="str">
        <f t="shared" si="5"/>
        <v/>
      </c>
      <c r="G72" s="18" t="str">
        <f t="shared" si="0"/>
        <v/>
      </c>
      <c r="H72" s="41" t="str">
        <f t="shared" si="1"/>
        <v/>
      </c>
      <c r="I72" s="41" t="str">
        <f t="shared" si="2"/>
        <v/>
      </c>
      <c r="J72" s="42" t="str">
        <f t="shared" si="3"/>
        <v/>
      </c>
      <c r="K72" s="42" t="str">
        <f t="shared" si="4"/>
        <v/>
      </c>
      <c r="L72" s="42" t="str">
        <f>+IF(F72&lt;=$D$17,$D$13*Datos!$E$2,"")</f>
        <v/>
      </c>
      <c r="M72" s="42" t="str">
        <f>+IF($D$10="PESOS",IF(F72&lt;=$D$17,H71*Datos!$E$3*$D$15,""),IF(F72&lt;=$D$17,H71*Datos!$E$3*$D$15*P72,""))</f>
        <v/>
      </c>
      <c r="N72" s="42">
        <f t="shared" si="6"/>
        <v>0</v>
      </c>
      <c r="O72" s="15">
        <f t="shared" si="7"/>
        <v>0</v>
      </c>
      <c r="P72" s="20" t="str">
        <f>IFERROR(VLOOKUP(G72,Datos!$A$1:$B$10979,2,FALSE),"")</f>
        <v/>
      </c>
    </row>
    <row r="73" spans="3:16" ht="16.5" customHeight="1" x14ac:dyDescent="0.3">
      <c r="F73" s="14" t="str">
        <f t="shared" si="5"/>
        <v/>
      </c>
      <c r="G73" s="18" t="str">
        <f t="shared" si="0"/>
        <v/>
      </c>
      <c r="H73" s="41" t="str">
        <f t="shared" si="1"/>
        <v/>
      </c>
      <c r="I73" s="41" t="str">
        <f t="shared" si="2"/>
        <v/>
      </c>
      <c r="J73" s="42" t="str">
        <f t="shared" si="3"/>
        <v/>
      </c>
      <c r="K73" s="42" t="str">
        <f t="shared" si="4"/>
        <v/>
      </c>
      <c r="L73" s="42" t="str">
        <f>+IF(F73&lt;=$D$17,$D$13*Datos!$E$2,"")</f>
        <v/>
      </c>
      <c r="M73" s="42" t="str">
        <f>+IF($D$10="PESOS",IF(F73&lt;=$D$17,H72*Datos!$E$3*$D$15,""),IF(F73&lt;=$D$17,H72*Datos!$E$3*$D$15*P73,""))</f>
        <v/>
      </c>
      <c r="N73" s="42">
        <f t="shared" si="6"/>
        <v>0</v>
      </c>
      <c r="O73" s="15">
        <f t="shared" si="7"/>
        <v>0</v>
      </c>
      <c r="P73" s="20" t="str">
        <f>IFERROR(VLOOKUP(G73,Datos!$A$1:$B$10979,2,FALSE),"")</f>
        <v/>
      </c>
    </row>
    <row r="74" spans="3:16" ht="16.5" customHeight="1" x14ac:dyDescent="0.3">
      <c r="F74" s="14" t="str">
        <f t="shared" si="5"/>
        <v/>
      </c>
      <c r="G74" s="18" t="str">
        <f t="shared" ref="G74:G137" si="8">IFERROR(IF(F74&lt;=$D$17,EOMONTH(G73,0)+DAY($G$9),""),"")</f>
        <v/>
      </c>
      <c r="H74" s="41" t="str">
        <f t="shared" ref="H74:H137" si="9">+IFERROR(IF($D$10="PESOS",IF(H73&gt;0,H73-J74,""),H73-(J74/P74)),"")</f>
        <v/>
      </c>
      <c r="I74" s="41" t="str">
        <f t="shared" ref="I74:I137" si="10">IFERROR(IF($D$10="UVR",H74*P74,H74),"")</f>
        <v/>
      </c>
      <c r="J74" s="42" t="str">
        <f t="shared" ref="J74:J137" si="11">+IFERROR(IF($D$10="PESOS",IF(H73&gt;0,PPMT(NOMINAL($D$16,12)/12,F74,$D$17,-$H$9),""),IF(H73&gt;0,PPMT(NOMINAL($D$16,12)/12,F74,$D$17,-$H$9)*P74,"")),"")</f>
        <v/>
      </c>
      <c r="K74" s="42" t="str">
        <f t="shared" ref="K74:K137" si="12">+IFERROR(IF($D$10="PESOS",IF(H73&gt;0,IPMT(NOMINAL($D$16,12)/12,F74,$D$17,-$H$9),""),IF(H73&gt;0,IPMT(NOMINAL($D$16,12)/12,F74,$D$17,-$H$9),"")*P74),"")</f>
        <v/>
      </c>
      <c r="L74" s="42" t="str">
        <f>+IF(F74&lt;=$D$17,$D$13*Datos!$E$2,"")</f>
        <v/>
      </c>
      <c r="M74" s="42" t="str">
        <f>+IF($D$10="PESOS",IF(F74&lt;=$D$17,H73*Datos!$E$3*$D$15,""),IF(F74&lt;=$D$17,H73*Datos!$E$3*$D$15*P74,""))</f>
        <v/>
      </c>
      <c r="N74" s="42">
        <f t="shared" si="6"/>
        <v>0</v>
      </c>
      <c r="O74" s="15">
        <f t="shared" si="7"/>
        <v>0</v>
      </c>
      <c r="P74" s="20" t="str">
        <f>IFERROR(VLOOKUP(G74,Datos!$A$1:$B$10979,2,FALSE),"")</f>
        <v/>
      </c>
    </row>
    <row r="75" spans="3:16" ht="16.5" customHeight="1" x14ac:dyDescent="0.3">
      <c r="F75" s="14" t="str">
        <f t="shared" ref="F75:F138" si="13">+IF(F74&lt;$D$17,F74+1,"")</f>
        <v/>
      </c>
      <c r="G75" s="18" t="str">
        <f t="shared" si="8"/>
        <v/>
      </c>
      <c r="H75" s="41" t="str">
        <f t="shared" si="9"/>
        <v/>
      </c>
      <c r="I75" s="41" t="str">
        <f t="shared" si="10"/>
        <v/>
      </c>
      <c r="J75" s="42" t="str">
        <f t="shared" si="11"/>
        <v/>
      </c>
      <c r="K75" s="42" t="str">
        <f t="shared" si="12"/>
        <v/>
      </c>
      <c r="L75" s="42" t="str">
        <f>+IF(F75&lt;=$D$17,$D$13*Datos!$E$2,"")</f>
        <v/>
      </c>
      <c r="M75" s="42" t="str">
        <f>+IF($D$10="PESOS",IF(F75&lt;=$D$17,H74*Datos!$E$3*$D$15,""),IF(F75&lt;=$D$17,H74*Datos!$E$3*$D$15*P75,""))</f>
        <v/>
      </c>
      <c r="N75" s="42">
        <f t="shared" ref="N75:N138" si="14">+IFERROR(SUM(J75:M75),"")</f>
        <v>0</v>
      </c>
      <c r="O75" s="15">
        <f t="shared" ref="O75:O138" si="15">+IFERROR(N75*-1,"")</f>
        <v>0</v>
      </c>
      <c r="P75" s="20" t="str">
        <f>IFERROR(VLOOKUP(G75,Datos!$A$1:$B$10979,2,FALSE),"")</f>
        <v/>
      </c>
    </row>
    <row r="76" spans="3:16" ht="16.5" customHeight="1" x14ac:dyDescent="0.3">
      <c r="F76" s="14" t="str">
        <f t="shared" si="13"/>
        <v/>
      </c>
      <c r="G76" s="18" t="str">
        <f t="shared" si="8"/>
        <v/>
      </c>
      <c r="H76" s="41" t="str">
        <f t="shared" si="9"/>
        <v/>
      </c>
      <c r="I76" s="41" t="str">
        <f t="shared" si="10"/>
        <v/>
      </c>
      <c r="J76" s="42" t="str">
        <f t="shared" si="11"/>
        <v/>
      </c>
      <c r="K76" s="42" t="str">
        <f t="shared" si="12"/>
        <v/>
      </c>
      <c r="L76" s="42" t="str">
        <f>+IF(F76&lt;=$D$17,$D$13*Datos!$E$2,"")</f>
        <v/>
      </c>
      <c r="M76" s="42" t="str">
        <f>+IF($D$10="PESOS",IF(F76&lt;=$D$17,H75*Datos!$E$3*$D$15,""),IF(F76&lt;=$D$17,H75*Datos!$E$3*$D$15*P76,""))</f>
        <v/>
      </c>
      <c r="N76" s="42">
        <f t="shared" si="14"/>
        <v>0</v>
      </c>
      <c r="O76" s="15">
        <f t="shared" si="15"/>
        <v>0</v>
      </c>
      <c r="P76" s="20" t="str">
        <f>IFERROR(VLOOKUP(G76,Datos!$A$1:$B$10979,2,FALSE),"")</f>
        <v/>
      </c>
    </row>
    <row r="77" spans="3:16" ht="16.5" customHeight="1" x14ac:dyDescent="0.3">
      <c r="F77" s="14" t="str">
        <f t="shared" si="13"/>
        <v/>
      </c>
      <c r="G77" s="18" t="str">
        <f t="shared" si="8"/>
        <v/>
      </c>
      <c r="H77" s="41" t="str">
        <f t="shared" si="9"/>
        <v/>
      </c>
      <c r="I77" s="41" t="str">
        <f t="shared" si="10"/>
        <v/>
      </c>
      <c r="J77" s="42" t="str">
        <f t="shared" si="11"/>
        <v/>
      </c>
      <c r="K77" s="42" t="str">
        <f t="shared" si="12"/>
        <v/>
      </c>
      <c r="L77" s="42" t="str">
        <f>+IF(F77&lt;=$D$17,$D$13*Datos!$E$2,"")</f>
        <v/>
      </c>
      <c r="M77" s="42" t="str">
        <f>+IF($D$10="PESOS",IF(F77&lt;=$D$17,H76*Datos!$E$3*$D$15,""),IF(F77&lt;=$D$17,H76*Datos!$E$3*$D$15*P77,""))</f>
        <v/>
      </c>
      <c r="N77" s="42">
        <f t="shared" si="14"/>
        <v>0</v>
      </c>
      <c r="O77" s="15">
        <f t="shared" si="15"/>
        <v>0</v>
      </c>
      <c r="P77" s="20" t="str">
        <f>IFERROR(VLOOKUP(G77,Datos!$A$1:$B$10979,2,FALSE),"")</f>
        <v/>
      </c>
    </row>
    <row r="78" spans="3:16" ht="16.5" customHeight="1" x14ac:dyDescent="0.3">
      <c r="F78" s="14" t="str">
        <f t="shared" si="13"/>
        <v/>
      </c>
      <c r="G78" s="18" t="str">
        <f t="shared" si="8"/>
        <v/>
      </c>
      <c r="H78" s="41" t="str">
        <f t="shared" si="9"/>
        <v/>
      </c>
      <c r="I78" s="41" t="str">
        <f t="shared" si="10"/>
        <v/>
      </c>
      <c r="J78" s="42" t="str">
        <f t="shared" si="11"/>
        <v/>
      </c>
      <c r="K78" s="42" t="str">
        <f t="shared" si="12"/>
        <v/>
      </c>
      <c r="L78" s="42" t="str">
        <f>+IF(F78&lt;=$D$17,$D$13*Datos!$E$2,"")</f>
        <v/>
      </c>
      <c r="M78" s="42" t="str">
        <f>+IF($D$10="PESOS",IF(F78&lt;=$D$17,H77*Datos!$E$3*$D$15,""),IF(F78&lt;=$D$17,H77*Datos!$E$3*$D$15*P78,""))</f>
        <v/>
      </c>
      <c r="N78" s="42">
        <f t="shared" si="14"/>
        <v>0</v>
      </c>
      <c r="O78" s="15">
        <f t="shared" si="15"/>
        <v>0</v>
      </c>
      <c r="P78" s="20" t="str">
        <f>IFERROR(VLOOKUP(G78,Datos!$A$1:$B$10979,2,FALSE),"")</f>
        <v/>
      </c>
    </row>
    <row r="79" spans="3:16" ht="16.5" customHeight="1" x14ac:dyDescent="0.3">
      <c r="F79" s="14" t="str">
        <f t="shared" si="13"/>
        <v/>
      </c>
      <c r="G79" s="18" t="str">
        <f t="shared" si="8"/>
        <v/>
      </c>
      <c r="H79" s="41" t="str">
        <f t="shared" si="9"/>
        <v/>
      </c>
      <c r="I79" s="41" t="str">
        <f t="shared" si="10"/>
        <v/>
      </c>
      <c r="J79" s="42" t="str">
        <f t="shared" si="11"/>
        <v/>
      </c>
      <c r="K79" s="42" t="str">
        <f t="shared" si="12"/>
        <v/>
      </c>
      <c r="L79" s="42" t="str">
        <f>+IF(F79&lt;=$D$17,$D$13*Datos!$E$2,"")</f>
        <v/>
      </c>
      <c r="M79" s="42" t="str">
        <f>+IF($D$10="PESOS",IF(F79&lt;=$D$17,H78*Datos!$E$3*$D$15,""),IF(F79&lt;=$D$17,H78*Datos!$E$3*$D$15*P79,""))</f>
        <v/>
      </c>
      <c r="N79" s="42">
        <f t="shared" si="14"/>
        <v>0</v>
      </c>
      <c r="O79" s="15">
        <f t="shared" si="15"/>
        <v>0</v>
      </c>
      <c r="P79" s="20" t="str">
        <f>IFERROR(VLOOKUP(G79,Datos!$A$1:$B$10979,2,FALSE),"")</f>
        <v/>
      </c>
    </row>
    <row r="80" spans="3:16" ht="16.5" customHeight="1" x14ac:dyDescent="0.3">
      <c r="F80" s="14" t="str">
        <f t="shared" si="13"/>
        <v/>
      </c>
      <c r="G80" s="18" t="str">
        <f t="shared" si="8"/>
        <v/>
      </c>
      <c r="H80" s="41" t="str">
        <f t="shared" si="9"/>
        <v/>
      </c>
      <c r="I80" s="41" t="str">
        <f t="shared" si="10"/>
        <v/>
      </c>
      <c r="J80" s="42" t="str">
        <f t="shared" si="11"/>
        <v/>
      </c>
      <c r="K80" s="42" t="str">
        <f t="shared" si="12"/>
        <v/>
      </c>
      <c r="L80" s="42" t="str">
        <f>+IF(F80&lt;=$D$17,$D$13*Datos!$E$2,"")</f>
        <v/>
      </c>
      <c r="M80" s="42" t="str">
        <f>+IF($D$10="PESOS",IF(F80&lt;=$D$17,H79*Datos!$E$3*$D$15,""),IF(F80&lt;=$D$17,H79*Datos!$E$3*$D$15*P80,""))</f>
        <v/>
      </c>
      <c r="N80" s="42">
        <f t="shared" si="14"/>
        <v>0</v>
      </c>
      <c r="O80" s="15">
        <f t="shared" si="15"/>
        <v>0</v>
      </c>
      <c r="P80" s="20" t="str">
        <f>IFERROR(VLOOKUP(G80,Datos!$A$1:$B$10979,2,FALSE),"")</f>
        <v/>
      </c>
    </row>
    <row r="81" spans="6:16" ht="16.5" customHeight="1" x14ac:dyDescent="0.3">
      <c r="F81" s="14" t="str">
        <f t="shared" si="13"/>
        <v/>
      </c>
      <c r="G81" s="18" t="str">
        <f t="shared" si="8"/>
        <v/>
      </c>
      <c r="H81" s="41" t="str">
        <f t="shared" si="9"/>
        <v/>
      </c>
      <c r="I81" s="41" t="str">
        <f t="shared" si="10"/>
        <v/>
      </c>
      <c r="J81" s="42" t="str">
        <f t="shared" si="11"/>
        <v/>
      </c>
      <c r="K81" s="42" t="str">
        <f t="shared" si="12"/>
        <v/>
      </c>
      <c r="L81" s="42" t="str">
        <f>+IF(F81&lt;=$D$17,$D$13*Datos!$E$2,"")</f>
        <v/>
      </c>
      <c r="M81" s="42" t="str">
        <f>+IF($D$10="PESOS",IF(F81&lt;=$D$17,H80*Datos!$E$3*$D$15,""),IF(F81&lt;=$D$17,H80*Datos!$E$3*$D$15*P81,""))</f>
        <v/>
      </c>
      <c r="N81" s="42">
        <f t="shared" si="14"/>
        <v>0</v>
      </c>
      <c r="O81" s="15">
        <f t="shared" si="15"/>
        <v>0</v>
      </c>
      <c r="P81" s="20" t="str">
        <f>IFERROR(VLOOKUP(G81,Datos!$A$1:$B$10979,2,FALSE),"")</f>
        <v/>
      </c>
    </row>
    <row r="82" spans="6:16" ht="16.5" customHeight="1" x14ac:dyDescent="0.3">
      <c r="F82" s="14" t="str">
        <f t="shared" si="13"/>
        <v/>
      </c>
      <c r="G82" s="18" t="str">
        <f t="shared" si="8"/>
        <v/>
      </c>
      <c r="H82" s="41" t="str">
        <f t="shared" si="9"/>
        <v/>
      </c>
      <c r="I82" s="41" t="str">
        <f t="shared" si="10"/>
        <v/>
      </c>
      <c r="J82" s="42" t="str">
        <f t="shared" si="11"/>
        <v/>
      </c>
      <c r="K82" s="42" t="str">
        <f t="shared" si="12"/>
        <v/>
      </c>
      <c r="L82" s="42" t="str">
        <f>+IF(F82&lt;=$D$17,$D$13*Datos!$E$2,"")</f>
        <v/>
      </c>
      <c r="M82" s="42" t="str">
        <f>+IF($D$10="PESOS",IF(F82&lt;=$D$17,H81*Datos!$E$3*$D$15,""),IF(F82&lt;=$D$17,H81*Datos!$E$3*$D$15*P82,""))</f>
        <v/>
      </c>
      <c r="N82" s="42">
        <f t="shared" si="14"/>
        <v>0</v>
      </c>
      <c r="O82" s="15">
        <f t="shared" si="15"/>
        <v>0</v>
      </c>
      <c r="P82" s="20" t="str">
        <f>IFERROR(VLOOKUP(G82,Datos!$A$1:$B$10979,2,FALSE),"")</f>
        <v/>
      </c>
    </row>
    <row r="83" spans="6:16" ht="16.5" customHeight="1" x14ac:dyDescent="0.3">
      <c r="F83" s="14" t="str">
        <f t="shared" si="13"/>
        <v/>
      </c>
      <c r="G83" s="18" t="str">
        <f t="shared" si="8"/>
        <v/>
      </c>
      <c r="H83" s="41" t="str">
        <f t="shared" si="9"/>
        <v/>
      </c>
      <c r="I83" s="41" t="str">
        <f t="shared" si="10"/>
        <v/>
      </c>
      <c r="J83" s="42" t="str">
        <f t="shared" si="11"/>
        <v/>
      </c>
      <c r="K83" s="42" t="str">
        <f t="shared" si="12"/>
        <v/>
      </c>
      <c r="L83" s="42" t="str">
        <f>+IF(F83&lt;=$D$17,$D$13*Datos!$E$2,"")</f>
        <v/>
      </c>
      <c r="M83" s="42" t="str">
        <f>+IF($D$10="PESOS",IF(F83&lt;=$D$17,H82*Datos!$E$3*$D$15,""),IF(F83&lt;=$D$17,H82*Datos!$E$3*$D$15*P83,""))</f>
        <v/>
      </c>
      <c r="N83" s="42">
        <f t="shared" si="14"/>
        <v>0</v>
      </c>
      <c r="O83" s="15">
        <f t="shared" si="15"/>
        <v>0</v>
      </c>
      <c r="P83" s="20" t="str">
        <f>IFERROR(VLOOKUP(G83,Datos!$A$1:$B$10979,2,FALSE),"")</f>
        <v/>
      </c>
    </row>
    <row r="84" spans="6:16" ht="16.5" customHeight="1" x14ac:dyDescent="0.3">
      <c r="F84" s="14" t="str">
        <f t="shared" si="13"/>
        <v/>
      </c>
      <c r="G84" s="18" t="str">
        <f t="shared" si="8"/>
        <v/>
      </c>
      <c r="H84" s="41" t="str">
        <f t="shared" si="9"/>
        <v/>
      </c>
      <c r="I84" s="41" t="str">
        <f t="shared" si="10"/>
        <v/>
      </c>
      <c r="J84" s="42" t="str">
        <f t="shared" si="11"/>
        <v/>
      </c>
      <c r="K84" s="42" t="str">
        <f t="shared" si="12"/>
        <v/>
      </c>
      <c r="L84" s="42" t="str">
        <f>+IF(F84&lt;=$D$17,$D$13*Datos!$E$2,"")</f>
        <v/>
      </c>
      <c r="M84" s="42" t="str">
        <f>+IF($D$10="PESOS",IF(F84&lt;=$D$17,H83*Datos!$E$3*$D$15,""),IF(F84&lt;=$D$17,H83*Datos!$E$3*$D$15*P84,""))</f>
        <v/>
      </c>
      <c r="N84" s="42">
        <f t="shared" si="14"/>
        <v>0</v>
      </c>
      <c r="O84" s="15">
        <f t="shared" si="15"/>
        <v>0</v>
      </c>
      <c r="P84" s="20" t="str">
        <f>IFERROR(VLOOKUP(G84,Datos!$A$1:$B$10979,2,FALSE),"")</f>
        <v/>
      </c>
    </row>
    <row r="85" spans="6:16" ht="16.5" customHeight="1" x14ac:dyDescent="0.3">
      <c r="F85" s="14" t="str">
        <f t="shared" si="13"/>
        <v/>
      </c>
      <c r="G85" s="18" t="str">
        <f t="shared" si="8"/>
        <v/>
      </c>
      <c r="H85" s="41" t="str">
        <f t="shared" si="9"/>
        <v/>
      </c>
      <c r="I85" s="41" t="str">
        <f t="shared" si="10"/>
        <v/>
      </c>
      <c r="J85" s="42" t="str">
        <f t="shared" si="11"/>
        <v/>
      </c>
      <c r="K85" s="42" t="str">
        <f t="shared" si="12"/>
        <v/>
      </c>
      <c r="L85" s="42" t="str">
        <f>+IF(F85&lt;=$D$17,$D$13*Datos!$E$2,"")</f>
        <v/>
      </c>
      <c r="M85" s="42" t="str">
        <f>+IF($D$10="PESOS",IF(F85&lt;=$D$17,H84*Datos!$E$3*$D$15,""),IF(F85&lt;=$D$17,H84*Datos!$E$3*$D$15*P85,""))</f>
        <v/>
      </c>
      <c r="N85" s="42">
        <f t="shared" si="14"/>
        <v>0</v>
      </c>
      <c r="O85" s="15">
        <f t="shared" si="15"/>
        <v>0</v>
      </c>
      <c r="P85" s="20" t="str">
        <f>IFERROR(VLOOKUP(G85,Datos!$A$1:$B$10979,2,FALSE),"")</f>
        <v/>
      </c>
    </row>
    <row r="86" spans="6:16" ht="16.5" customHeight="1" x14ac:dyDescent="0.3">
      <c r="F86" s="14" t="str">
        <f t="shared" si="13"/>
        <v/>
      </c>
      <c r="G86" s="18" t="str">
        <f t="shared" si="8"/>
        <v/>
      </c>
      <c r="H86" s="41" t="str">
        <f t="shared" si="9"/>
        <v/>
      </c>
      <c r="I86" s="41" t="str">
        <f t="shared" si="10"/>
        <v/>
      </c>
      <c r="J86" s="42" t="str">
        <f t="shared" si="11"/>
        <v/>
      </c>
      <c r="K86" s="42" t="str">
        <f t="shared" si="12"/>
        <v/>
      </c>
      <c r="L86" s="42" t="str">
        <f>+IF(F86&lt;=$D$17,$D$13*Datos!$E$2,"")</f>
        <v/>
      </c>
      <c r="M86" s="42" t="str">
        <f>+IF($D$10="PESOS",IF(F86&lt;=$D$17,H85*Datos!$E$3*$D$15,""),IF(F86&lt;=$D$17,H85*Datos!$E$3*$D$15*P86,""))</f>
        <v/>
      </c>
      <c r="N86" s="42">
        <f t="shared" si="14"/>
        <v>0</v>
      </c>
      <c r="O86" s="15">
        <f t="shared" si="15"/>
        <v>0</v>
      </c>
      <c r="P86" s="20" t="str">
        <f>IFERROR(VLOOKUP(G86,Datos!$A$1:$B$10979,2,FALSE),"")</f>
        <v/>
      </c>
    </row>
    <row r="87" spans="6:16" ht="16.5" customHeight="1" x14ac:dyDescent="0.3">
      <c r="F87" s="14" t="str">
        <f t="shared" si="13"/>
        <v/>
      </c>
      <c r="G87" s="18" t="str">
        <f t="shared" si="8"/>
        <v/>
      </c>
      <c r="H87" s="41" t="str">
        <f t="shared" si="9"/>
        <v/>
      </c>
      <c r="I87" s="41" t="str">
        <f t="shared" si="10"/>
        <v/>
      </c>
      <c r="J87" s="42" t="str">
        <f t="shared" si="11"/>
        <v/>
      </c>
      <c r="K87" s="42" t="str">
        <f t="shared" si="12"/>
        <v/>
      </c>
      <c r="L87" s="42" t="str">
        <f>+IF(F87&lt;=$D$17,$D$13*Datos!$E$2,"")</f>
        <v/>
      </c>
      <c r="M87" s="42" t="str">
        <f>+IF($D$10="PESOS",IF(F87&lt;=$D$17,H86*Datos!$E$3*$D$15,""),IF(F87&lt;=$D$17,H86*Datos!$E$3*$D$15*P87,""))</f>
        <v/>
      </c>
      <c r="N87" s="42">
        <f t="shared" si="14"/>
        <v>0</v>
      </c>
      <c r="O87" s="15">
        <f t="shared" si="15"/>
        <v>0</v>
      </c>
      <c r="P87" s="20" t="str">
        <f>IFERROR(VLOOKUP(G87,Datos!$A$1:$B$10979,2,FALSE),"")</f>
        <v/>
      </c>
    </row>
    <row r="88" spans="6:16" ht="16.5" customHeight="1" x14ac:dyDescent="0.3">
      <c r="F88" s="14" t="str">
        <f t="shared" si="13"/>
        <v/>
      </c>
      <c r="G88" s="18" t="str">
        <f t="shared" si="8"/>
        <v/>
      </c>
      <c r="H88" s="41" t="str">
        <f t="shared" si="9"/>
        <v/>
      </c>
      <c r="I88" s="41" t="str">
        <f t="shared" si="10"/>
        <v/>
      </c>
      <c r="J88" s="42" t="str">
        <f t="shared" si="11"/>
        <v/>
      </c>
      <c r="K88" s="42" t="str">
        <f t="shared" si="12"/>
        <v/>
      </c>
      <c r="L88" s="42" t="str">
        <f>+IF(F88&lt;=$D$17,$D$13*Datos!$E$2,"")</f>
        <v/>
      </c>
      <c r="M88" s="42" t="str">
        <f>+IF($D$10="PESOS",IF(F88&lt;=$D$17,H87*Datos!$E$3*$D$15,""),IF(F88&lt;=$D$17,H87*Datos!$E$3*$D$15*P88,""))</f>
        <v/>
      </c>
      <c r="N88" s="42">
        <f t="shared" si="14"/>
        <v>0</v>
      </c>
      <c r="O88" s="15">
        <f t="shared" si="15"/>
        <v>0</v>
      </c>
      <c r="P88" s="20" t="str">
        <f>IFERROR(VLOOKUP(G88,Datos!$A$1:$B$10979,2,FALSE),"")</f>
        <v/>
      </c>
    </row>
    <row r="89" spans="6:16" ht="16.5" customHeight="1" x14ac:dyDescent="0.3">
      <c r="F89" s="14" t="str">
        <f t="shared" si="13"/>
        <v/>
      </c>
      <c r="G89" s="18" t="str">
        <f t="shared" si="8"/>
        <v/>
      </c>
      <c r="H89" s="41" t="str">
        <f t="shared" si="9"/>
        <v/>
      </c>
      <c r="I89" s="41" t="str">
        <f t="shared" si="10"/>
        <v/>
      </c>
      <c r="J89" s="42" t="str">
        <f t="shared" si="11"/>
        <v/>
      </c>
      <c r="K89" s="42" t="str">
        <f t="shared" si="12"/>
        <v/>
      </c>
      <c r="L89" s="42" t="str">
        <f>+IF(F89&lt;=$D$17,$D$13*Datos!$E$2,"")</f>
        <v/>
      </c>
      <c r="M89" s="42" t="str">
        <f>+IF($D$10="PESOS",IF(F89&lt;=$D$17,H88*Datos!$E$3*$D$15,""),IF(F89&lt;=$D$17,H88*Datos!$E$3*$D$15*P89,""))</f>
        <v/>
      </c>
      <c r="N89" s="42">
        <f t="shared" si="14"/>
        <v>0</v>
      </c>
      <c r="O89" s="15">
        <f t="shared" si="15"/>
        <v>0</v>
      </c>
      <c r="P89" s="20" t="str">
        <f>IFERROR(VLOOKUP(G89,Datos!$A$1:$B$10979,2,FALSE),"")</f>
        <v/>
      </c>
    </row>
    <row r="90" spans="6:16" ht="16.5" customHeight="1" x14ac:dyDescent="0.3">
      <c r="F90" s="14" t="str">
        <f t="shared" si="13"/>
        <v/>
      </c>
      <c r="G90" s="18" t="str">
        <f t="shared" si="8"/>
        <v/>
      </c>
      <c r="H90" s="41" t="str">
        <f t="shared" si="9"/>
        <v/>
      </c>
      <c r="I90" s="41" t="str">
        <f t="shared" si="10"/>
        <v/>
      </c>
      <c r="J90" s="42" t="str">
        <f t="shared" si="11"/>
        <v/>
      </c>
      <c r="K90" s="42" t="str">
        <f t="shared" si="12"/>
        <v/>
      </c>
      <c r="L90" s="42" t="str">
        <f>+IF(F90&lt;=$D$17,$D$13*Datos!$E$2,"")</f>
        <v/>
      </c>
      <c r="M90" s="42" t="str">
        <f>+IF($D$10="PESOS",IF(F90&lt;=$D$17,H89*Datos!$E$3*$D$15,""),IF(F90&lt;=$D$17,H89*Datos!$E$3*$D$15*P90,""))</f>
        <v/>
      </c>
      <c r="N90" s="42">
        <f t="shared" si="14"/>
        <v>0</v>
      </c>
      <c r="O90" s="15">
        <f t="shared" si="15"/>
        <v>0</v>
      </c>
      <c r="P90" s="20" t="str">
        <f>IFERROR(VLOOKUP(G90,Datos!$A$1:$B$10979,2,FALSE),"")</f>
        <v/>
      </c>
    </row>
    <row r="91" spans="6:16" ht="16.5" customHeight="1" x14ac:dyDescent="0.3">
      <c r="F91" s="14" t="str">
        <f t="shared" si="13"/>
        <v/>
      </c>
      <c r="G91" s="18" t="str">
        <f t="shared" si="8"/>
        <v/>
      </c>
      <c r="H91" s="41" t="str">
        <f t="shared" si="9"/>
        <v/>
      </c>
      <c r="I91" s="41" t="str">
        <f t="shared" si="10"/>
        <v/>
      </c>
      <c r="J91" s="42" t="str">
        <f t="shared" si="11"/>
        <v/>
      </c>
      <c r="K91" s="42" t="str">
        <f t="shared" si="12"/>
        <v/>
      </c>
      <c r="L91" s="42" t="str">
        <f>+IF(F91&lt;=$D$17,$D$13*Datos!$E$2,"")</f>
        <v/>
      </c>
      <c r="M91" s="42" t="str">
        <f>+IF($D$10="PESOS",IF(F91&lt;=$D$17,H90*Datos!$E$3*$D$15,""),IF(F91&lt;=$D$17,H90*Datos!$E$3*$D$15*P91,""))</f>
        <v/>
      </c>
      <c r="N91" s="42">
        <f t="shared" si="14"/>
        <v>0</v>
      </c>
      <c r="O91" s="15">
        <f t="shared" si="15"/>
        <v>0</v>
      </c>
      <c r="P91" s="20" t="str">
        <f>IFERROR(VLOOKUP(G91,Datos!$A$1:$B$10979,2,FALSE),"")</f>
        <v/>
      </c>
    </row>
    <row r="92" spans="6:16" ht="16.5" customHeight="1" x14ac:dyDescent="0.3">
      <c r="F92" s="14" t="str">
        <f t="shared" si="13"/>
        <v/>
      </c>
      <c r="G92" s="18" t="str">
        <f t="shared" si="8"/>
        <v/>
      </c>
      <c r="H92" s="41" t="str">
        <f t="shared" si="9"/>
        <v/>
      </c>
      <c r="I92" s="41" t="str">
        <f t="shared" si="10"/>
        <v/>
      </c>
      <c r="J92" s="42" t="str">
        <f t="shared" si="11"/>
        <v/>
      </c>
      <c r="K92" s="42" t="str">
        <f t="shared" si="12"/>
        <v/>
      </c>
      <c r="L92" s="42" t="str">
        <f>+IF(F92&lt;=$D$17,$D$13*Datos!$E$2,"")</f>
        <v/>
      </c>
      <c r="M92" s="42" t="str">
        <f>+IF($D$10="PESOS",IF(F92&lt;=$D$17,H91*Datos!$E$3*$D$15,""),IF(F92&lt;=$D$17,H91*Datos!$E$3*$D$15*P92,""))</f>
        <v/>
      </c>
      <c r="N92" s="42">
        <f t="shared" si="14"/>
        <v>0</v>
      </c>
      <c r="O92" s="15">
        <f t="shared" si="15"/>
        <v>0</v>
      </c>
      <c r="P92" s="20" t="str">
        <f>IFERROR(VLOOKUP(G92,Datos!$A$1:$B$10979,2,FALSE),"")</f>
        <v/>
      </c>
    </row>
    <row r="93" spans="6:16" ht="16.5" customHeight="1" x14ac:dyDescent="0.3">
      <c r="F93" s="14" t="str">
        <f t="shared" si="13"/>
        <v/>
      </c>
      <c r="G93" s="18" t="str">
        <f t="shared" si="8"/>
        <v/>
      </c>
      <c r="H93" s="41" t="str">
        <f t="shared" si="9"/>
        <v/>
      </c>
      <c r="I93" s="41" t="str">
        <f t="shared" si="10"/>
        <v/>
      </c>
      <c r="J93" s="42" t="str">
        <f t="shared" si="11"/>
        <v/>
      </c>
      <c r="K93" s="42" t="str">
        <f t="shared" si="12"/>
        <v/>
      </c>
      <c r="L93" s="42" t="str">
        <f>+IF(F93&lt;=$D$17,$D$13*Datos!$E$2,"")</f>
        <v/>
      </c>
      <c r="M93" s="42" t="str">
        <f>+IF($D$10="PESOS",IF(F93&lt;=$D$17,H92*Datos!$E$3*$D$15,""),IF(F93&lt;=$D$17,H92*Datos!$E$3*$D$15*P93,""))</f>
        <v/>
      </c>
      <c r="N93" s="42">
        <f t="shared" si="14"/>
        <v>0</v>
      </c>
      <c r="O93" s="15">
        <f t="shared" si="15"/>
        <v>0</v>
      </c>
      <c r="P93" s="20" t="str">
        <f>IFERROR(VLOOKUP(G93,Datos!$A$1:$B$10979,2,FALSE),"")</f>
        <v/>
      </c>
    </row>
    <row r="94" spans="6:16" ht="16.5" customHeight="1" x14ac:dyDescent="0.3">
      <c r="F94" s="14" t="str">
        <f t="shared" si="13"/>
        <v/>
      </c>
      <c r="G94" s="18" t="str">
        <f t="shared" si="8"/>
        <v/>
      </c>
      <c r="H94" s="41" t="str">
        <f t="shared" si="9"/>
        <v/>
      </c>
      <c r="I94" s="41" t="str">
        <f t="shared" si="10"/>
        <v/>
      </c>
      <c r="J94" s="42" t="str">
        <f t="shared" si="11"/>
        <v/>
      </c>
      <c r="K94" s="42" t="str">
        <f t="shared" si="12"/>
        <v/>
      </c>
      <c r="L94" s="42" t="str">
        <f>+IF(F94&lt;=$D$17,$D$13*Datos!$E$2,"")</f>
        <v/>
      </c>
      <c r="M94" s="42" t="str">
        <f>+IF($D$10="PESOS",IF(F94&lt;=$D$17,H93*Datos!$E$3*$D$15,""),IF(F94&lt;=$D$17,H93*Datos!$E$3*$D$15*P94,""))</f>
        <v/>
      </c>
      <c r="N94" s="42">
        <f t="shared" si="14"/>
        <v>0</v>
      </c>
      <c r="O94" s="15">
        <f t="shared" si="15"/>
        <v>0</v>
      </c>
      <c r="P94" s="20" t="str">
        <f>IFERROR(VLOOKUP(G94,Datos!$A$1:$B$10979,2,FALSE),"")</f>
        <v/>
      </c>
    </row>
    <row r="95" spans="6:16" ht="16.5" customHeight="1" x14ac:dyDescent="0.3">
      <c r="F95" s="14" t="str">
        <f t="shared" si="13"/>
        <v/>
      </c>
      <c r="G95" s="18" t="str">
        <f t="shared" si="8"/>
        <v/>
      </c>
      <c r="H95" s="41" t="str">
        <f t="shared" si="9"/>
        <v/>
      </c>
      <c r="I95" s="41" t="str">
        <f t="shared" si="10"/>
        <v/>
      </c>
      <c r="J95" s="42" t="str">
        <f t="shared" si="11"/>
        <v/>
      </c>
      <c r="K95" s="42" t="str">
        <f t="shared" si="12"/>
        <v/>
      </c>
      <c r="L95" s="42" t="str">
        <f>+IF(F95&lt;=$D$17,$D$13*Datos!$E$2,"")</f>
        <v/>
      </c>
      <c r="M95" s="42" t="str">
        <f>+IF($D$10="PESOS",IF(F95&lt;=$D$17,H94*Datos!$E$3*$D$15,""),IF(F95&lt;=$D$17,H94*Datos!$E$3*$D$15*P95,""))</f>
        <v/>
      </c>
      <c r="N95" s="42">
        <f t="shared" si="14"/>
        <v>0</v>
      </c>
      <c r="O95" s="15">
        <f t="shared" si="15"/>
        <v>0</v>
      </c>
      <c r="P95" s="20" t="str">
        <f>IFERROR(VLOOKUP(G95,Datos!$A$1:$B$10979,2,FALSE),"")</f>
        <v/>
      </c>
    </row>
    <row r="96" spans="6:16" ht="16.5" customHeight="1" x14ac:dyDescent="0.3">
      <c r="F96" s="14" t="str">
        <f t="shared" si="13"/>
        <v/>
      </c>
      <c r="G96" s="18" t="str">
        <f t="shared" si="8"/>
        <v/>
      </c>
      <c r="H96" s="41" t="str">
        <f t="shared" si="9"/>
        <v/>
      </c>
      <c r="I96" s="41" t="str">
        <f t="shared" si="10"/>
        <v/>
      </c>
      <c r="J96" s="42" t="str">
        <f t="shared" si="11"/>
        <v/>
      </c>
      <c r="K96" s="42" t="str">
        <f t="shared" si="12"/>
        <v/>
      </c>
      <c r="L96" s="42" t="str">
        <f>+IF(F96&lt;=$D$17,$D$13*Datos!$E$2,"")</f>
        <v/>
      </c>
      <c r="M96" s="42" t="str">
        <f>+IF($D$10="PESOS",IF(F96&lt;=$D$17,H95*Datos!$E$3*$D$15,""),IF(F96&lt;=$D$17,H95*Datos!$E$3*$D$15*P96,""))</f>
        <v/>
      </c>
      <c r="N96" s="42">
        <f t="shared" si="14"/>
        <v>0</v>
      </c>
      <c r="O96" s="15">
        <f t="shared" si="15"/>
        <v>0</v>
      </c>
      <c r="P96" s="20" t="str">
        <f>IFERROR(VLOOKUP(G96,Datos!$A$1:$B$10979,2,FALSE),"")</f>
        <v/>
      </c>
    </row>
    <row r="97" spans="6:16" ht="16.5" customHeight="1" x14ac:dyDescent="0.3">
      <c r="F97" s="14" t="str">
        <f t="shared" si="13"/>
        <v/>
      </c>
      <c r="G97" s="18" t="str">
        <f t="shared" si="8"/>
        <v/>
      </c>
      <c r="H97" s="41" t="str">
        <f t="shared" si="9"/>
        <v/>
      </c>
      <c r="I97" s="41" t="str">
        <f t="shared" si="10"/>
        <v/>
      </c>
      <c r="J97" s="42" t="str">
        <f t="shared" si="11"/>
        <v/>
      </c>
      <c r="K97" s="42" t="str">
        <f t="shared" si="12"/>
        <v/>
      </c>
      <c r="L97" s="42" t="str">
        <f>+IF(F97&lt;=$D$17,$D$13*Datos!$E$2,"")</f>
        <v/>
      </c>
      <c r="M97" s="42" t="str">
        <f>+IF($D$10="PESOS",IF(F97&lt;=$D$17,H96*Datos!$E$3*$D$15,""),IF(F97&lt;=$D$17,H96*Datos!$E$3*$D$15*P97,""))</f>
        <v/>
      </c>
      <c r="N97" s="42">
        <f t="shared" si="14"/>
        <v>0</v>
      </c>
      <c r="O97" s="15">
        <f t="shared" si="15"/>
        <v>0</v>
      </c>
      <c r="P97" s="20" t="str">
        <f>IFERROR(VLOOKUP(G97,Datos!$A$1:$B$10979,2,FALSE),"")</f>
        <v/>
      </c>
    </row>
    <row r="98" spans="6:16" ht="16.5" customHeight="1" x14ac:dyDescent="0.3">
      <c r="F98" s="14" t="str">
        <f t="shared" si="13"/>
        <v/>
      </c>
      <c r="G98" s="18" t="str">
        <f t="shared" si="8"/>
        <v/>
      </c>
      <c r="H98" s="41" t="str">
        <f t="shared" si="9"/>
        <v/>
      </c>
      <c r="I98" s="41" t="str">
        <f t="shared" si="10"/>
        <v/>
      </c>
      <c r="J98" s="42" t="str">
        <f t="shared" si="11"/>
        <v/>
      </c>
      <c r="K98" s="42" t="str">
        <f t="shared" si="12"/>
        <v/>
      </c>
      <c r="L98" s="42" t="str">
        <f>+IF(F98&lt;=$D$17,$D$13*Datos!$E$2,"")</f>
        <v/>
      </c>
      <c r="M98" s="42" t="str">
        <f>+IF($D$10="PESOS",IF(F98&lt;=$D$17,H97*Datos!$E$3*$D$15,""),IF(F98&lt;=$D$17,H97*Datos!$E$3*$D$15*P98,""))</f>
        <v/>
      </c>
      <c r="N98" s="42">
        <f t="shared" si="14"/>
        <v>0</v>
      </c>
      <c r="O98" s="15">
        <f t="shared" si="15"/>
        <v>0</v>
      </c>
      <c r="P98" s="20" t="str">
        <f>IFERROR(VLOOKUP(G98,Datos!$A$1:$B$10979,2,FALSE),"")</f>
        <v/>
      </c>
    </row>
    <row r="99" spans="6:16" ht="16.5" customHeight="1" x14ac:dyDescent="0.3">
      <c r="F99" s="14" t="str">
        <f t="shared" si="13"/>
        <v/>
      </c>
      <c r="G99" s="18" t="str">
        <f t="shared" si="8"/>
        <v/>
      </c>
      <c r="H99" s="41" t="str">
        <f t="shared" si="9"/>
        <v/>
      </c>
      <c r="I99" s="41" t="str">
        <f t="shared" si="10"/>
        <v/>
      </c>
      <c r="J99" s="42" t="str">
        <f t="shared" si="11"/>
        <v/>
      </c>
      <c r="K99" s="42" t="str">
        <f t="shared" si="12"/>
        <v/>
      </c>
      <c r="L99" s="42" t="str">
        <f>+IF(F99&lt;=$D$17,$D$13*Datos!$E$2,"")</f>
        <v/>
      </c>
      <c r="M99" s="42" t="str">
        <f>+IF($D$10="PESOS",IF(F99&lt;=$D$17,H98*Datos!$E$3*$D$15,""),IF(F99&lt;=$D$17,H98*Datos!$E$3*$D$15*P99,""))</f>
        <v/>
      </c>
      <c r="N99" s="42">
        <f t="shared" si="14"/>
        <v>0</v>
      </c>
      <c r="O99" s="15">
        <f t="shared" si="15"/>
        <v>0</v>
      </c>
      <c r="P99" s="20" t="str">
        <f>IFERROR(VLOOKUP(G99,Datos!$A$1:$B$10979,2,FALSE),"")</f>
        <v/>
      </c>
    </row>
    <row r="100" spans="6:16" ht="16.5" customHeight="1" x14ac:dyDescent="0.3">
      <c r="F100" s="14" t="str">
        <f t="shared" si="13"/>
        <v/>
      </c>
      <c r="G100" s="18" t="str">
        <f t="shared" si="8"/>
        <v/>
      </c>
      <c r="H100" s="41" t="str">
        <f t="shared" si="9"/>
        <v/>
      </c>
      <c r="I100" s="41" t="str">
        <f t="shared" si="10"/>
        <v/>
      </c>
      <c r="J100" s="42" t="str">
        <f t="shared" si="11"/>
        <v/>
      </c>
      <c r="K100" s="42" t="str">
        <f t="shared" si="12"/>
        <v/>
      </c>
      <c r="L100" s="42" t="str">
        <f>+IF(F100&lt;=$D$17,$D$13*Datos!$E$2,"")</f>
        <v/>
      </c>
      <c r="M100" s="42" t="str">
        <f>+IF($D$10="PESOS",IF(F100&lt;=$D$17,H99*Datos!$E$3*$D$15,""),IF(F100&lt;=$D$17,H99*Datos!$E$3*$D$15*P100,""))</f>
        <v/>
      </c>
      <c r="N100" s="42">
        <f t="shared" si="14"/>
        <v>0</v>
      </c>
      <c r="O100" s="15">
        <f t="shared" si="15"/>
        <v>0</v>
      </c>
      <c r="P100" s="20" t="str">
        <f>IFERROR(VLOOKUP(G100,Datos!$A$1:$B$10979,2,FALSE),"")</f>
        <v/>
      </c>
    </row>
    <row r="101" spans="6:16" ht="16.5" customHeight="1" x14ac:dyDescent="0.3">
      <c r="F101" s="14" t="str">
        <f t="shared" si="13"/>
        <v/>
      </c>
      <c r="G101" s="18" t="str">
        <f t="shared" si="8"/>
        <v/>
      </c>
      <c r="H101" s="41" t="str">
        <f t="shared" si="9"/>
        <v/>
      </c>
      <c r="I101" s="41" t="str">
        <f t="shared" si="10"/>
        <v/>
      </c>
      <c r="J101" s="42" t="str">
        <f t="shared" si="11"/>
        <v/>
      </c>
      <c r="K101" s="42" t="str">
        <f t="shared" si="12"/>
        <v/>
      </c>
      <c r="L101" s="42" t="str">
        <f>+IF(F101&lt;=$D$17,$D$13*Datos!$E$2,"")</f>
        <v/>
      </c>
      <c r="M101" s="42" t="str">
        <f>+IF($D$10="PESOS",IF(F101&lt;=$D$17,H100*Datos!$E$3*$D$15,""),IF(F101&lt;=$D$17,H100*Datos!$E$3*$D$15*P101,""))</f>
        <v/>
      </c>
      <c r="N101" s="42">
        <f t="shared" si="14"/>
        <v>0</v>
      </c>
      <c r="O101" s="15">
        <f t="shared" si="15"/>
        <v>0</v>
      </c>
      <c r="P101" s="20" t="str">
        <f>IFERROR(VLOOKUP(G101,Datos!$A$1:$B$10979,2,FALSE),"")</f>
        <v/>
      </c>
    </row>
    <row r="102" spans="6:16" ht="16.5" customHeight="1" x14ac:dyDescent="0.3">
      <c r="F102" s="14" t="str">
        <f t="shared" si="13"/>
        <v/>
      </c>
      <c r="G102" s="18" t="str">
        <f t="shared" si="8"/>
        <v/>
      </c>
      <c r="H102" s="41" t="str">
        <f t="shared" si="9"/>
        <v/>
      </c>
      <c r="I102" s="41" t="str">
        <f t="shared" si="10"/>
        <v/>
      </c>
      <c r="J102" s="42" t="str">
        <f t="shared" si="11"/>
        <v/>
      </c>
      <c r="K102" s="42" t="str">
        <f t="shared" si="12"/>
        <v/>
      </c>
      <c r="L102" s="42" t="str">
        <f>+IF(F102&lt;=$D$17,$D$13*Datos!$E$2,"")</f>
        <v/>
      </c>
      <c r="M102" s="42" t="str">
        <f>+IF($D$10="PESOS",IF(F102&lt;=$D$17,H101*Datos!$E$3*$D$15,""),IF(F102&lt;=$D$17,H101*Datos!$E$3*$D$15*P102,""))</f>
        <v/>
      </c>
      <c r="N102" s="42">
        <f t="shared" si="14"/>
        <v>0</v>
      </c>
      <c r="O102" s="15">
        <f t="shared" si="15"/>
        <v>0</v>
      </c>
      <c r="P102" s="20" t="str">
        <f>IFERROR(VLOOKUP(G102,Datos!$A$1:$B$10979,2,FALSE),"")</f>
        <v/>
      </c>
    </row>
    <row r="103" spans="6:16" ht="16.5" customHeight="1" x14ac:dyDescent="0.3">
      <c r="F103" s="14" t="str">
        <f t="shared" si="13"/>
        <v/>
      </c>
      <c r="G103" s="18" t="str">
        <f t="shared" si="8"/>
        <v/>
      </c>
      <c r="H103" s="41" t="str">
        <f t="shared" si="9"/>
        <v/>
      </c>
      <c r="I103" s="41" t="str">
        <f t="shared" si="10"/>
        <v/>
      </c>
      <c r="J103" s="42" t="str">
        <f t="shared" si="11"/>
        <v/>
      </c>
      <c r="K103" s="42" t="str">
        <f t="shared" si="12"/>
        <v/>
      </c>
      <c r="L103" s="42" t="str">
        <f>+IF(F103&lt;=$D$17,$D$13*Datos!$E$2,"")</f>
        <v/>
      </c>
      <c r="M103" s="42" t="str">
        <f>+IF($D$10="PESOS",IF(F103&lt;=$D$17,H102*Datos!$E$3*$D$15,""),IF(F103&lt;=$D$17,H102*Datos!$E$3*$D$15*P103,""))</f>
        <v/>
      </c>
      <c r="N103" s="42">
        <f t="shared" si="14"/>
        <v>0</v>
      </c>
      <c r="O103" s="15">
        <f t="shared" si="15"/>
        <v>0</v>
      </c>
      <c r="P103" s="20" t="str">
        <f>IFERROR(VLOOKUP(G103,Datos!$A$1:$B$10979,2,FALSE),"")</f>
        <v/>
      </c>
    </row>
    <row r="104" spans="6:16" ht="16.5" customHeight="1" x14ac:dyDescent="0.3">
      <c r="F104" s="14" t="str">
        <f t="shared" si="13"/>
        <v/>
      </c>
      <c r="G104" s="18" t="str">
        <f t="shared" si="8"/>
        <v/>
      </c>
      <c r="H104" s="41" t="str">
        <f t="shared" si="9"/>
        <v/>
      </c>
      <c r="I104" s="41" t="str">
        <f t="shared" si="10"/>
        <v/>
      </c>
      <c r="J104" s="42" t="str">
        <f t="shared" si="11"/>
        <v/>
      </c>
      <c r="K104" s="42" t="str">
        <f t="shared" si="12"/>
        <v/>
      </c>
      <c r="L104" s="42" t="str">
        <f>+IF(F104&lt;=$D$17,$D$13*Datos!$E$2,"")</f>
        <v/>
      </c>
      <c r="M104" s="42" t="str">
        <f>+IF($D$10="PESOS",IF(F104&lt;=$D$17,H103*Datos!$E$3*$D$15,""),IF(F104&lt;=$D$17,H103*Datos!$E$3*$D$15*P104,""))</f>
        <v/>
      </c>
      <c r="N104" s="42">
        <f t="shared" si="14"/>
        <v>0</v>
      </c>
      <c r="O104" s="15">
        <f t="shared" si="15"/>
        <v>0</v>
      </c>
      <c r="P104" s="20" t="str">
        <f>IFERROR(VLOOKUP(G104,Datos!$A$1:$B$10979,2,FALSE),"")</f>
        <v/>
      </c>
    </row>
    <row r="105" spans="6:16" ht="16.5" customHeight="1" x14ac:dyDescent="0.3">
      <c r="F105" s="14" t="str">
        <f t="shared" si="13"/>
        <v/>
      </c>
      <c r="G105" s="18" t="str">
        <f t="shared" si="8"/>
        <v/>
      </c>
      <c r="H105" s="41" t="str">
        <f t="shared" si="9"/>
        <v/>
      </c>
      <c r="I105" s="41" t="str">
        <f t="shared" si="10"/>
        <v/>
      </c>
      <c r="J105" s="42" t="str">
        <f t="shared" si="11"/>
        <v/>
      </c>
      <c r="K105" s="42" t="str">
        <f t="shared" si="12"/>
        <v/>
      </c>
      <c r="L105" s="42" t="str">
        <f>+IF(F105&lt;=$D$17,$D$13*Datos!$E$2,"")</f>
        <v/>
      </c>
      <c r="M105" s="42" t="str">
        <f>+IF($D$10="PESOS",IF(F105&lt;=$D$17,H104*Datos!$E$3*$D$15,""),IF(F105&lt;=$D$17,H104*Datos!$E$3*$D$15*P105,""))</f>
        <v/>
      </c>
      <c r="N105" s="42">
        <f t="shared" si="14"/>
        <v>0</v>
      </c>
      <c r="O105" s="15">
        <f t="shared" si="15"/>
        <v>0</v>
      </c>
      <c r="P105" s="20" t="str">
        <f>IFERROR(VLOOKUP(G105,Datos!$A$1:$B$10979,2,FALSE),"")</f>
        <v/>
      </c>
    </row>
    <row r="106" spans="6:16" ht="16.5" customHeight="1" x14ac:dyDescent="0.3">
      <c r="F106" s="14" t="str">
        <f t="shared" si="13"/>
        <v/>
      </c>
      <c r="G106" s="18" t="str">
        <f t="shared" si="8"/>
        <v/>
      </c>
      <c r="H106" s="41" t="str">
        <f t="shared" si="9"/>
        <v/>
      </c>
      <c r="I106" s="41" t="str">
        <f t="shared" si="10"/>
        <v/>
      </c>
      <c r="J106" s="42" t="str">
        <f t="shared" si="11"/>
        <v/>
      </c>
      <c r="K106" s="42" t="str">
        <f t="shared" si="12"/>
        <v/>
      </c>
      <c r="L106" s="42" t="str">
        <f>+IF(F106&lt;=$D$17,$D$13*Datos!$E$2,"")</f>
        <v/>
      </c>
      <c r="M106" s="42" t="str">
        <f>+IF($D$10="PESOS",IF(F106&lt;=$D$17,H105*Datos!$E$3*$D$15,""),IF(F106&lt;=$D$17,H105*Datos!$E$3*$D$15*P106,""))</f>
        <v/>
      </c>
      <c r="N106" s="42">
        <f t="shared" si="14"/>
        <v>0</v>
      </c>
      <c r="O106" s="15">
        <f t="shared" si="15"/>
        <v>0</v>
      </c>
      <c r="P106" s="20" t="str">
        <f>IFERROR(VLOOKUP(G106,Datos!$A$1:$B$10979,2,FALSE),"")</f>
        <v/>
      </c>
    </row>
    <row r="107" spans="6:16" ht="16.5" customHeight="1" x14ac:dyDescent="0.3">
      <c r="F107" s="14" t="str">
        <f t="shared" si="13"/>
        <v/>
      </c>
      <c r="G107" s="18" t="str">
        <f t="shared" si="8"/>
        <v/>
      </c>
      <c r="H107" s="41" t="str">
        <f t="shared" si="9"/>
        <v/>
      </c>
      <c r="I107" s="41" t="str">
        <f t="shared" si="10"/>
        <v/>
      </c>
      <c r="J107" s="42" t="str">
        <f t="shared" si="11"/>
        <v/>
      </c>
      <c r="K107" s="42" t="str">
        <f t="shared" si="12"/>
        <v/>
      </c>
      <c r="L107" s="42" t="str">
        <f>+IF(F107&lt;=$D$17,$D$13*Datos!$E$2,"")</f>
        <v/>
      </c>
      <c r="M107" s="42" t="str">
        <f>+IF($D$10="PESOS",IF(F107&lt;=$D$17,H106*Datos!$E$3*$D$15,""),IF(F107&lt;=$D$17,H106*Datos!$E$3*$D$15*P107,""))</f>
        <v/>
      </c>
      <c r="N107" s="42">
        <f t="shared" si="14"/>
        <v>0</v>
      </c>
      <c r="O107" s="15">
        <f t="shared" si="15"/>
        <v>0</v>
      </c>
      <c r="P107" s="20" t="str">
        <f>IFERROR(VLOOKUP(G107,Datos!$A$1:$B$10979,2,FALSE),"")</f>
        <v/>
      </c>
    </row>
    <row r="108" spans="6:16" ht="16.5" customHeight="1" x14ac:dyDescent="0.3">
      <c r="F108" s="14" t="str">
        <f t="shared" si="13"/>
        <v/>
      </c>
      <c r="G108" s="18" t="str">
        <f t="shared" si="8"/>
        <v/>
      </c>
      <c r="H108" s="41" t="str">
        <f t="shared" si="9"/>
        <v/>
      </c>
      <c r="I108" s="41" t="str">
        <f t="shared" si="10"/>
        <v/>
      </c>
      <c r="J108" s="42" t="str">
        <f t="shared" si="11"/>
        <v/>
      </c>
      <c r="K108" s="42" t="str">
        <f t="shared" si="12"/>
        <v/>
      </c>
      <c r="L108" s="42" t="str">
        <f>+IF(F108&lt;=$D$17,$D$13*Datos!$E$2,"")</f>
        <v/>
      </c>
      <c r="M108" s="42" t="str">
        <f>+IF($D$10="PESOS",IF(F108&lt;=$D$17,H107*Datos!$E$3*$D$15,""),IF(F108&lt;=$D$17,H107*Datos!$E$3*$D$15*P108,""))</f>
        <v/>
      </c>
      <c r="N108" s="42">
        <f t="shared" si="14"/>
        <v>0</v>
      </c>
      <c r="O108" s="15">
        <f t="shared" si="15"/>
        <v>0</v>
      </c>
      <c r="P108" s="20" t="str">
        <f>IFERROR(VLOOKUP(G108,Datos!$A$1:$B$10979,2,FALSE),"")</f>
        <v/>
      </c>
    </row>
    <row r="109" spans="6:16" ht="16.5" customHeight="1" x14ac:dyDescent="0.3">
      <c r="F109" s="14" t="str">
        <f t="shared" si="13"/>
        <v/>
      </c>
      <c r="G109" s="18" t="str">
        <f t="shared" si="8"/>
        <v/>
      </c>
      <c r="H109" s="41" t="str">
        <f t="shared" si="9"/>
        <v/>
      </c>
      <c r="I109" s="41" t="str">
        <f t="shared" si="10"/>
        <v/>
      </c>
      <c r="J109" s="42" t="str">
        <f t="shared" si="11"/>
        <v/>
      </c>
      <c r="K109" s="42" t="str">
        <f t="shared" si="12"/>
        <v/>
      </c>
      <c r="L109" s="42" t="str">
        <f>+IF(F109&lt;=$D$17,$D$13*Datos!$E$2,"")</f>
        <v/>
      </c>
      <c r="M109" s="42" t="str">
        <f>+IF($D$10="PESOS",IF(F109&lt;=$D$17,H108*Datos!$E$3*$D$15,""),IF(F109&lt;=$D$17,H108*Datos!$E$3*$D$15*P109,""))</f>
        <v/>
      </c>
      <c r="N109" s="42">
        <f t="shared" si="14"/>
        <v>0</v>
      </c>
      <c r="O109" s="15">
        <f t="shared" si="15"/>
        <v>0</v>
      </c>
      <c r="P109" s="20" t="str">
        <f>IFERROR(VLOOKUP(G109,Datos!$A$1:$B$10979,2,FALSE),"")</f>
        <v/>
      </c>
    </row>
    <row r="110" spans="6:16" ht="16.5" customHeight="1" x14ac:dyDescent="0.3">
      <c r="F110" s="14" t="str">
        <f t="shared" si="13"/>
        <v/>
      </c>
      <c r="G110" s="18" t="str">
        <f t="shared" si="8"/>
        <v/>
      </c>
      <c r="H110" s="41" t="str">
        <f t="shared" si="9"/>
        <v/>
      </c>
      <c r="I110" s="41" t="str">
        <f t="shared" si="10"/>
        <v/>
      </c>
      <c r="J110" s="42" t="str">
        <f t="shared" si="11"/>
        <v/>
      </c>
      <c r="K110" s="42" t="str">
        <f t="shared" si="12"/>
        <v/>
      </c>
      <c r="L110" s="42" t="str">
        <f>+IF(F110&lt;=$D$17,$D$13*Datos!$E$2,"")</f>
        <v/>
      </c>
      <c r="M110" s="42" t="str">
        <f>+IF($D$10="PESOS",IF(F110&lt;=$D$17,H109*Datos!$E$3*$D$15,""),IF(F110&lt;=$D$17,H109*Datos!$E$3*$D$15*P110,""))</f>
        <v/>
      </c>
      <c r="N110" s="42">
        <f t="shared" si="14"/>
        <v>0</v>
      </c>
      <c r="O110" s="15">
        <f t="shared" si="15"/>
        <v>0</v>
      </c>
      <c r="P110" s="20" t="str">
        <f>IFERROR(VLOOKUP(G110,Datos!$A$1:$B$10979,2,FALSE),"")</f>
        <v/>
      </c>
    </row>
    <row r="111" spans="6:16" ht="16.5" customHeight="1" x14ac:dyDescent="0.3">
      <c r="F111" s="14" t="str">
        <f t="shared" si="13"/>
        <v/>
      </c>
      <c r="G111" s="18" t="str">
        <f t="shared" si="8"/>
        <v/>
      </c>
      <c r="H111" s="41" t="str">
        <f t="shared" si="9"/>
        <v/>
      </c>
      <c r="I111" s="41" t="str">
        <f t="shared" si="10"/>
        <v/>
      </c>
      <c r="J111" s="42" t="str">
        <f t="shared" si="11"/>
        <v/>
      </c>
      <c r="K111" s="42" t="str">
        <f t="shared" si="12"/>
        <v/>
      </c>
      <c r="L111" s="42" t="str">
        <f>+IF(F111&lt;=$D$17,$D$13*Datos!$E$2,"")</f>
        <v/>
      </c>
      <c r="M111" s="42" t="str">
        <f>+IF($D$10="PESOS",IF(F111&lt;=$D$17,H110*Datos!$E$3*$D$15,""),IF(F111&lt;=$D$17,H110*Datos!$E$3*$D$15*P111,""))</f>
        <v/>
      </c>
      <c r="N111" s="42">
        <f t="shared" si="14"/>
        <v>0</v>
      </c>
      <c r="O111" s="15">
        <f t="shared" si="15"/>
        <v>0</v>
      </c>
      <c r="P111" s="20" t="str">
        <f>IFERROR(VLOOKUP(G111,Datos!$A$1:$B$10979,2,FALSE),"")</f>
        <v/>
      </c>
    </row>
    <row r="112" spans="6:16" ht="16.5" customHeight="1" x14ac:dyDescent="0.3">
      <c r="F112" s="14" t="str">
        <f t="shared" si="13"/>
        <v/>
      </c>
      <c r="G112" s="18" t="str">
        <f t="shared" si="8"/>
        <v/>
      </c>
      <c r="H112" s="41" t="str">
        <f t="shared" si="9"/>
        <v/>
      </c>
      <c r="I112" s="41" t="str">
        <f t="shared" si="10"/>
        <v/>
      </c>
      <c r="J112" s="42" t="str">
        <f t="shared" si="11"/>
        <v/>
      </c>
      <c r="K112" s="42" t="str">
        <f t="shared" si="12"/>
        <v/>
      </c>
      <c r="L112" s="42" t="str">
        <f>+IF(F112&lt;=$D$17,$D$13*Datos!$E$2,"")</f>
        <v/>
      </c>
      <c r="M112" s="42" t="str">
        <f>+IF($D$10="PESOS",IF(F112&lt;=$D$17,H111*Datos!$E$3*$D$15,""),IF(F112&lt;=$D$17,H111*Datos!$E$3*$D$15*P112,""))</f>
        <v/>
      </c>
      <c r="N112" s="42">
        <f t="shared" si="14"/>
        <v>0</v>
      </c>
      <c r="O112" s="15">
        <f t="shared" si="15"/>
        <v>0</v>
      </c>
      <c r="P112" s="20" t="str">
        <f>IFERROR(VLOOKUP(G112,Datos!$A$1:$B$10979,2,FALSE),"")</f>
        <v/>
      </c>
    </row>
    <row r="113" spans="6:16" ht="16.5" customHeight="1" x14ac:dyDescent="0.3">
      <c r="F113" s="14" t="str">
        <f t="shared" si="13"/>
        <v/>
      </c>
      <c r="G113" s="18" t="str">
        <f t="shared" si="8"/>
        <v/>
      </c>
      <c r="H113" s="41" t="str">
        <f t="shared" si="9"/>
        <v/>
      </c>
      <c r="I113" s="41" t="str">
        <f t="shared" si="10"/>
        <v/>
      </c>
      <c r="J113" s="42" t="str">
        <f t="shared" si="11"/>
        <v/>
      </c>
      <c r="K113" s="42" t="str">
        <f t="shared" si="12"/>
        <v/>
      </c>
      <c r="L113" s="42" t="str">
        <f>+IF(F113&lt;=$D$17,$D$13*Datos!$E$2,"")</f>
        <v/>
      </c>
      <c r="M113" s="42" t="str">
        <f>+IF($D$10="PESOS",IF(F113&lt;=$D$17,H112*Datos!$E$3*$D$15,""),IF(F113&lt;=$D$17,H112*Datos!$E$3*$D$15*P113,""))</f>
        <v/>
      </c>
      <c r="N113" s="42">
        <f t="shared" si="14"/>
        <v>0</v>
      </c>
      <c r="O113" s="15">
        <f t="shared" si="15"/>
        <v>0</v>
      </c>
      <c r="P113" s="20" t="str">
        <f>IFERROR(VLOOKUP(G113,Datos!$A$1:$B$10979,2,FALSE),"")</f>
        <v/>
      </c>
    </row>
    <row r="114" spans="6:16" ht="16.5" customHeight="1" x14ac:dyDescent="0.3">
      <c r="F114" s="14" t="str">
        <f t="shared" si="13"/>
        <v/>
      </c>
      <c r="G114" s="18" t="str">
        <f t="shared" si="8"/>
        <v/>
      </c>
      <c r="H114" s="41" t="str">
        <f t="shared" si="9"/>
        <v/>
      </c>
      <c r="I114" s="41" t="str">
        <f t="shared" si="10"/>
        <v/>
      </c>
      <c r="J114" s="42" t="str">
        <f t="shared" si="11"/>
        <v/>
      </c>
      <c r="K114" s="42" t="str">
        <f t="shared" si="12"/>
        <v/>
      </c>
      <c r="L114" s="42" t="str">
        <f>+IF(F114&lt;=$D$17,$D$13*Datos!$E$2,"")</f>
        <v/>
      </c>
      <c r="M114" s="42" t="str">
        <f>+IF($D$10="PESOS",IF(F114&lt;=$D$17,H113*Datos!$E$3*$D$15,""),IF(F114&lt;=$D$17,H113*Datos!$E$3*$D$15*P114,""))</f>
        <v/>
      </c>
      <c r="N114" s="42">
        <f t="shared" si="14"/>
        <v>0</v>
      </c>
      <c r="O114" s="15">
        <f t="shared" si="15"/>
        <v>0</v>
      </c>
      <c r="P114" s="20" t="str">
        <f>IFERROR(VLOOKUP(G114,Datos!$A$1:$B$10979,2,FALSE),"")</f>
        <v/>
      </c>
    </row>
    <row r="115" spans="6:16" ht="16.5" customHeight="1" x14ac:dyDescent="0.3">
      <c r="F115" s="14" t="str">
        <f t="shared" si="13"/>
        <v/>
      </c>
      <c r="G115" s="18" t="str">
        <f t="shared" si="8"/>
        <v/>
      </c>
      <c r="H115" s="41" t="str">
        <f t="shared" si="9"/>
        <v/>
      </c>
      <c r="I115" s="41" t="str">
        <f t="shared" si="10"/>
        <v/>
      </c>
      <c r="J115" s="42" t="str">
        <f t="shared" si="11"/>
        <v/>
      </c>
      <c r="K115" s="42" t="str">
        <f t="shared" si="12"/>
        <v/>
      </c>
      <c r="L115" s="42" t="str">
        <f>+IF(F115&lt;=$D$17,$D$13*Datos!$E$2,"")</f>
        <v/>
      </c>
      <c r="M115" s="42" t="str">
        <f>+IF($D$10="PESOS",IF(F115&lt;=$D$17,H114*Datos!$E$3*$D$15,""),IF(F115&lt;=$D$17,H114*Datos!$E$3*$D$15*P115,""))</f>
        <v/>
      </c>
      <c r="N115" s="42">
        <f t="shared" si="14"/>
        <v>0</v>
      </c>
      <c r="O115" s="15">
        <f t="shared" si="15"/>
        <v>0</v>
      </c>
      <c r="P115" s="20" t="str">
        <f>IFERROR(VLOOKUP(G115,Datos!$A$1:$B$10979,2,FALSE),"")</f>
        <v/>
      </c>
    </row>
    <row r="116" spans="6:16" ht="16.5" customHeight="1" x14ac:dyDescent="0.3">
      <c r="F116" s="14" t="str">
        <f t="shared" si="13"/>
        <v/>
      </c>
      <c r="G116" s="18" t="str">
        <f t="shared" si="8"/>
        <v/>
      </c>
      <c r="H116" s="41" t="str">
        <f t="shared" si="9"/>
        <v/>
      </c>
      <c r="I116" s="41" t="str">
        <f t="shared" si="10"/>
        <v/>
      </c>
      <c r="J116" s="42" t="str">
        <f t="shared" si="11"/>
        <v/>
      </c>
      <c r="K116" s="42" t="str">
        <f t="shared" si="12"/>
        <v/>
      </c>
      <c r="L116" s="42" t="str">
        <f>+IF(F116&lt;=$D$17,$D$13*Datos!$E$2,"")</f>
        <v/>
      </c>
      <c r="M116" s="42" t="str">
        <f>+IF($D$10="PESOS",IF(F116&lt;=$D$17,H115*Datos!$E$3*$D$15,""),IF(F116&lt;=$D$17,H115*Datos!$E$3*$D$15*P116,""))</f>
        <v/>
      </c>
      <c r="N116" s="42">
        <f t="shared" si="14"/>
        <v>0</v>
      </c>
      <c r="O116" s="15">
        <f t="shared" si="15"/>
        <v>0</v>
      </c>
      <c r="P116" s="20" t="str">
        <f>IFERROR(VLOOKUP(G116,Datos!$A$1:$B$10979,2,FALSE),"")</f>
        <v/>
      </c>
    </row>
    <row r="117" spans="6:16" ht="16.5" customHeight="1" x14ac:dyDescent="0.3">
      <c r="F117" s="14" t="str">
        <f t="shared" si="13"/>
        <v/>
      </c>
      <c r="G117" s="18" t="str">
        <f t="shared" si="8"/>
        <v/>
      </c>
      <c r="H117" s="41" t="str">
        <f t="shared" si="9"/>
        <v/>
      </c>
      <c r="I117" s="41" t="str">
        <f t="shared" si="10"/>
        <v/>
      </c>
      <c r="J117" s="42" t="str">
        <f t="shared" si="11"/>
        <v/>
      </c>
      <c r="K117" s="42" t="str">
        <f t="shared" si="12"/>
        <v/>
      </c>
      <c r="L117" s="42" t="str">
        <f>+IF(F117&lt;=$D$17,$D$13*Datos!$E$2,"")</f>
        <v/>
      </c>
      <c r="M117" s="42" t="str">
        <f>+IF($D$10="PESOS",IF(F117&lt;=$D$17,H116*Datos!$E$3*$D$15,""),IF(F117&lt;=$D$17,H116*Datos!$E$3*$D$15*P117,""))</f>
        <v/>
      </c>
      <c r="N117" s="42">
        <f t="shared" si="14"/>
        <v>0</v>
      </c>
      <c r="O117" s="15">
        <f t="shared" si="15"/>
        <v>0</v>
      </c>
      <c r="P117" s="20" t="str">
        <f>IFERROR(VLOOKUP(G117,Datos!$A$1:$B$10979,2,FALSE),"")</f>
        <v/>
      </c>
    </row>
    <row r="118" spans="6:16" ht="16.5" customHeight="1" x14ac:dyDescent="0.3">
      <c r="F118" s="14" t="str">
        <f t="shared" si="13"/>
        <v/>
      </c>
      <c r="G118" s="18" t="str">
        <f t="shared" si="8"/>
        <v/>
      </c>
      <c r="H118" s="41" t="str">
        <f t="shared" si="9"/>
        <v/>
      </c>
      <c r="I118" s="41" t="str">
        <f t="shared" si="10"/>
        <v/>
      </c>
      <c r="J118" s="42" t="str">
        <f t="shared" si="11"/>
        <v/>
      </c>
      <c r="K118" s="42" t="str">
        <f t="shared" si="12"/>
        <v/>
      </c>
      <c r="L118" s="42" t="str">
        <f>+IF(F118&lt;=$D$17,$D$13*Datos!$E$2,"")</f>
        <v/>
      </c>
      <c r="M118" s="42" t="str">
        <f>+IF($D$10="PESOS",IF(F118&lt;=$D$17,H117*Datos!$E$3*$D$15,""),IF(F118&lt;=$D$17,H117*Datos!$E$3*$D$15*P118,""))</f>
        <v/>
      </c>
      <c r="N118" s="42">
        <f t="shared" si="14"/>
        <v>0</v>
      </c>
      <c r="O118" s="15">
        <f t="shared" si="15"/>
        <v>0</v>
      </c>
      <c r="P118" s="20" t="str">
        <f>IFERROR(VLOOKUP(G118,Datos!$A$1:$B$10979,2,FALSE),"")</f>
        <v/>
      </c>
    </row>
    <row r="119" spans="6:16" ht="16.5" customHeight="1" x14ac:dyDescent="0.3">
      <c r="F119" s="14" t="str">
        <f t="shared" si="13"/>
        <v/>
      </c>
      <c r="G119" s="18" t="str">
        <f t="shared" si="8"/>
        <v/>
      </c>
      <c r="H119" s="41" t="str">
        <f t="shared" si="9"/>
        <v/>
      </c>
      <c r="I119" s="41" t="str">
        <f t="shared" si="10"/>
        <v/>
      </c>
      <c r="J119" s="42" t="str">
        <f t="shared" si="11"/>
        <v/>
      </c>
      <c r="K119" s="42" t="str">
        <f t="shared" si="12"/>
        <v/>
      </c>
      <c r="L119" s="42" t="str">
        <f>+IF(F119&lt;=$D$17,$D$13*Datos!$E$2,"")</f>
        <v/>
      </c>
      <c r="M119" s="42" t="str">
        <f>+IF($D$10="PESOS",IF(F119&lt;=$D$17,H118*Datos!$E$3*$D$15,""),IF(F119&lt;=$D$17,H118*Datos!$E$3*$D$15*P119,""))</f>
        <v/>
      </c>
      <c r="N119" s="42">
        <f t="shared" si="14"/>
        <v>0</v>
      </c>
      <c r="O119" s="15">
        <f t="shared" si="15"/>
        <v>0</v>
      </c>
      <c r="P119" s="20" t="str">
        <f>IFERROR(VLOOKUP(G119,Datos!$A$1:$B$10979,2,FALSE),"")</f>
        <v/>
      </c>
    </row>
    <row r="120" spans="6:16" ht="16.5" customHeight="1" x14ac:dyDescent="0.3">
      <c r="F120" s="14" t="str">
        <f t="shared" si="13"/>
        <v/>
      </c>
      <c r="G120" s="18" t="str">
        <f t="shared" si="8"/>
        <v/>
      </c>
      <c r="H120" s="41" t="str">
        <f t="shared" si="9"/>
        <v/>
      </c>
      <c r="I120" s="41" t="str">
        <f t="shared" si="10"/>
        <v/>
      </c>
      <c r="J120" s="42" t="str">
        <f t="shared" si="11"/>
        <v/>
      </c>
      <c r="K120" s="42" t="str">
        <f t="shared" si="12"/>
        <v/>
      </c>
      <c r="L120" s="42" t="str">
        <f>+IF(F120&lt;=$D$17,$D$13*Datos!$E$2,"")</f>
        <v/>
      </c>
      <c r="M120" s="42" t="str">
        <f>+IF($D$10="PESOS",IF(F120&lt;=$D$17,H119*Datos!$E$3*$D$15,""),IF(F120&lt;=$D$17,H119*Datos!$E$3*$D$15*P120,""))</f>
        <v/>
      </c>
      <c r="N120" s="42">
        <f t="shared" si="14"/>
        <v>0</v>
      </c>
      <c r="O120" s="15">
        <f t="shared" si="15"/>
        <v>0</v>
      </c>
      <c r="P120" s="20" t="str">
        <f>IFERROR(VLOOKUP(G120,Datos!$A$1:$B$10979,2,FALSE),"")</f>
        <v/>
      </c>
    </row>
    <row r="121" spans="6:16" ht="16.5" customHeight="1" x14ac:dyDescent="0.3">
      <c r="F121" s="14" t="str">
        <f t="shared" si="13"/>
        <v/>
      </c>
      <c r="G121" s="18" t="str">
        <f t="shared" si="8"/>
        <v/>
      </c>
      <c r="H121" s="41" t="str">
        <f t="shared" si="9"/>
        <v/>
      </c>
      <c r="I121" s="41" t="str">
        <f t="shared" si="10"/>
        <v/>
      </c>
      <c r="J121" s="42" t="str">
        <f t="shared" si="11"/>
        <v/>
      </c>
      <c r="K121" s="42" t="str">
        <f t="shared" si="12"/>
        <v/>
      </c>
      <c r="L121" s="42" t="str">
        <f>+IF(F121&lt;=$D$17,$D$13*Datos!$E$2,"")</f>
        <v/>
      </c>
      <c r="M121" s="42" t="str">
        <f>+IF($D$10="PESOS",IF(F121&lt;=$D$17,H120*Datos!$E$3*$D$15,""),IF(F121&lt;=$D$17,H120*Datos!$E$3*$D$15*P121,""))</f>
        <v/>
      </c>
      <c r="N121" s="42">
        <f t="shared" si="14"/>
        <v>0</v>
      </c>
      <c r="O121" s="15">
        <f t="shared" si="15"/>
        <v>0</v>
      </c>
      <c r="P121" s="20" t="str">
        <f>IFERROR(VLOOKUP(G121,Datos!$A$1:$B$10979,2,FALSE),"")</f>
        <v/>
      </c>
    </row>
    <row r="122" spans="6:16" ht="16.5" customHeight="1" x14ac:dyDescent="0.3">
      <c r="F122" s="14" t="str">
        <f t="shared" si="13"/>
        <v/>
      </c>
      <c r="G122" s="18" t="str">
        <f t="shared" si="8"/>
        <v/>
      </c>
      <c r="H122" s="41" t="str">
        <f t="shared" si="9"/>
        <v/>
      </c>
      <c r="I122" s="41" t="str">
        <f t="shared" si="10"/>
        <v/>
      </c>
      <c r="J122" s="42" t="str">
        <f t="shared" si="11"/>
        <v/>
      </c>
      <c r="K122" s="42" t="str">
        <f t="shared" si="12"/>
        <v/>
      </c>
      <c r="L122" s="42" t="str">
        <f>+IF(F122&lt;=$D$17,$D$13*Datos!$E$2,"")</f>
        <v/>
      </c>
      <c r="M122" s="42" t="str">
        <f>+IF($D$10="PESOS",IF(F122&lt;=$D$17,H121*Datos!$E$3*$D$15,""),IF(F122&lt;=$D$17,H121*Datos!$E$3*$D$15*P122,""))</f>
        <v/>
      </c>
      <c r="N122" s="42">
        <f t="shared" si="14"/>
        <v>0</v>
      </c>
      <c r="O122" s="15">
        <f t="shared" si="15"/>
        <v>0</v>
      </c>
      <c r="P122" s="20" t="str">
        <f>IFERROR(VLOOKUP(G122,Datos!$A$1:$B$10979,2,FALSE),"")</f>
        <v/>
      </c>
    </row>
    <row r="123" spans="6:16" ht="16.5" customHeight="1" x14ac:dyDescent="0.3">
      <c r="F123" s="14" t="str">
        <f t="shared" si="13"/>
        <v/>
      </c>
      <c r="G123" s="18" t="str">
        <f t="shared" si="8"/>
        <v/>
      </c>
      <c r="H123" s="41" t="str">
        <f t="shared" si="9"/>
        <v/>
      </c>
      <c r="I123" s="41" t="str">
        <f t="shared" si="10"/>
        <v/>
      </c>
      <c r="J123" s="42" t="str">
        <f t="shared" si="11"/>
        <v/>
      </c>
      <c r="K123" s="42" t="str">
        <f t="shared" si="12"/>
        <v/>
      </c>
      <c r="L123" s="42" t="str">
        <f>+IF(F123&lt;=$D$17,$D$13*Datos!$E$2,"")</f>
        <v/>
      </c>
      <c r="M123" s="42" t="str">
        <f>+IF($D$10="PESOS",IF(F123&lt;=$D$17,H122*Datos!$E$3*$D$15,""),IF(F123&lt;=$D$17,H122*Datos!$E$3*$D$15*P123,""))</f>
        <v/>
      </c>
      <c r="N123" s="42">
        <f t="shared" si="14"/>
        <v>0</v>
      </c>
      <c r="O123" s="15">
        <f t="shared" si="15"/>
        <v>0</v>
      </c>
      <c r="P123" s="20" t="str">
        <f>IFERROR(VLOOKUP(G123,Datos!$A$1:$B$10979,2,FALSE),"")</f>
        <v/>
      </c>
    </row>
    <row r="124" spans="6:16" ht="16.5" customHeight="1" x14ac:dyDescent="0.3">
      <c r="F124" s="14" t="str">
        <f t="shared" si="13"/>
        <v/>
      </c>
      <c r="G124" s="18" t="str">
        <f t="shared" si="8"/>
        <v/>
      </c>
      <c r="H124" s="41" t="str">
        <f t="shared" si="9"/>
        <v/>
      </c>
      <c r="I124" s="41" t="str">
        <f t="shared" si="10"/>
        <v/>
      </c>
      <c r="J124" s="42" t="str">
        <f t="shared" si="11"/>
        <v/>
      </c>
      <c r="K124" s="42" t="str">
        <f t="shared" si="12"/>
        <v/>
      </c>
      <c r="L124" s="42" t="str">
        <f>+IF(F124&lt;=$D$17,$D$13*Datos!$E$2,"")</f>
        <v/>
      </c>
      <c r="M124" s="42" t="str">
        <f>+IF($D$10="PESOS",IF(F124&lt;=$D$17,H123*Datos!$E$3*$D$15,""),IF(F124&lt;=$D$17,H123*Datos!$E$3*$D$15*P124,""))</f>
        <v/>
      </c>
      <c r="N124" s="42">
        <f t="shared" si="14"/>
        <v>0</v>
      </c>
      <c r="O124" s="15">
        <f t="shared" si="15"/>
        <v>0</v>
      </c>
      <c r="P124" s="20" t="str">
        <f>IFERROR(VLOOKUP(G124,Datos!$A$1:$B$10979,2,FALSE),"")</f>
        <v/>
      </c>
    </row>
    <row r="125" spans="6:16" ht="16.5" customHeight="1" x14ac:dyDescent="0.3">
      <c r="F125" s="14" t="str">
        <f t="shared" si="13"/>
        <v/>
      </c>
      <c r="G125" s="18" t="str">
        <f t="shared" si="8"/>
        <v/>
      </c>
      <c r="H125" s="41" t="str">
        <f t="shared" si="9"/>
        <v/>
      </c>
      <c r="I125" s="41" t="str">
        <f t="shared" si="10"/>
        <v/>
      </c>
      <c r="J125" s="42" t="str">
        <f t="shared" si="11"/>
        <v/>
      </c>
      <c r="K125" s="42" t="str">
        <f t="shared" si="12"/>
        <v/>
      </c>
      <c r="L125" s="42" t="str">
        <f>+IF(F125&lt;=$D$17,$D$13*Datos!$E$2,"")</f>
        <v/>
      </c>
      <c r="M125" s="42" t="str">
        <f>+IF($D$10="PESOS",IF(F125&lt;=$D$17,H124*Datos!$E$3*$D$15,""),IF(F125&lt;=$D$17,H124*Datos!$E$3*$D$15*P125,""))</f>
        <v/>
      </c>
      <c r="N125" s="42">
        <f t="shared" si="14"/>
        <v>0</v>
      </c>
      <c r="O125" s="15">
        <f t="shared" si="15"/>
        <v>0</v>
      </c>
      <c r="P125" s="20" t="str">
        <f>IFERROR(VLOOKUP(G125,Datos!$A$1:$B$10979,2,FALSE),"")</f>
        <v/>
      </c>
    </row>
    <row r="126" spans="6:16" ht="16.5" customHeight="1" x14ac:dyDescent="0.3">
      <c r="F126" s="14" t="str">
        <f t="shared" si="13"/>
        <v/>
      </c>
      <c r="G126" s="18" t="str">
        <f t="shared" si="8"/>
        <v/>
      </c>
      <c r="H126" s="41" t="str">
        <f t="shared" si="9"/>
        <v/>
      </c>
      <c r="I126" s="41" t="str">
        <f t="shared" si="10"/>
        <v/>
      </c>
      <c r="J126" s="42" t="str">
        <f t="shared" si="11"/>
        <v/>
      </c>
      <c r="K126" s="42" t="str">
        <f t="shared" si="12"/>
        <v/>
      </c>
      <c r="L126" s="42" t="str">
        <f>+IF(F126&lt;=$D$17,$D$13*Datos!$E$2,"")</f>
        <v/>
      </c>
      <c r="M126" s="42" t="str">
        <f>+IF($D$10="PESOS",IF(F126&lt;=$D$17,H125*Datos!$E$3*$D$15,""),IF(F126&lt;=$D$17,H125*Datos!$E$3*$D$15*P126,""))</f>
        <v/>
      </c>
      <c r="N126" s="42">
        <f t="shared" si="14"/>
        <v>0</v>
      </c>
      <c r="O126" s="15">
        <f t="shared" si="15"/>
        <v>0</v>
      </c>
      <c r="P126" s="20" t="str">
        <f>IFERROR(VLOOKUP(G126,Datos!$A$1:$B$10979,2,FALSE),"")</f>
        <v/>
      </c>
    </row>
    <row r="127" spans="6:16" ht="16.5" customHeight="1" x14ac:dyDescent="0.3">
      <c r="F127" s="14" t="str">
        <f t="shared" si="13"/>
        <v/>
      </c>
      <c r="G127" s="18" t="str">
        <f t="shared" si="8"/>
        <v/>
      </c>
      <c r="H127" s="41" t="str">
        <f t="shared" si="9"/>
        <v/>
      </c>
      <c r="I127" s="41" t="str">
        <f t="shared" si="10"/>
        <v/>
      </c>
      <c r="J127" s="42" t="str">
        <f t="shared" si="11"/>
        <v/>
      </c>
      <c r="K127" s="42" t="str">
        <f t="shared" si="12"/>
        <v/>
      </c>
      <c r="L127" s="42" t="str">
        <f>+IF(F127&lt;=$D$17,$D$13*Datos!$E$2,"")</f>
        <v/>
      </c>
      <c r="M127" s="42" t="str">
        <f>+IF($D$10="PESOS",IF(F127&lt;=$D$17,H126*Datos!$E$3*$D$15,""),IF(F127&lt;=$D$17,H126*Datos!$E$3*$D$15*P127,""))</f>
        <v/>
      </c>
      <c r="N127" s="42">
        <f t="shared" si="14"/>
        <v>0</v>
      </c>
      <c r="O127" s="15">
        <f t="shared" si="15"/>
        <v>0</v>
      </c>
      <c r="P127" s="20" t="str">
        <f>IFERROR(VLOOKUP(G127,Datos!$A$1:$B$10979,2,FALSE),"")</f>
        <v/>
      </c>
    </row>
    <row r="128" spans="6:16" ht="16.5" customHeight="1" x14ac:dyDescent="0.3">
      <c r="F128" s="14" t="str">
        <f t="shared" si="13"/>
        <v/>
      </c>
      <c r="G128" s="18" t="str">
        <f t="shared" si="8"/>
        <v/>
      </c>
      <c r="H128" s="41" t="str">
        <f t="shared" si="9"/>
        <v/>
      </c>
      <c r="I128" s="41" t="str">
        <f t="shared" si="10"/>
        <v/>
      </c>
      <c r="J128" s="42" t="str">
        <f t="shared" si="11"/>
        <v/>
      </c>
      <c r="K128" s="42" t="str">
        <f t="shared" si="12"/>
        <v/>
      </c>
      <c r="L128" s="42" t="str">
        <f>+IF(F128&lt;=$D$17,$D$13*Datos!$E$2,"")</f>
        <v/>
      </c>
      <c r="M128" s="42" t="str">
        <f>+IF($D$10="PESOS",IF(F128&lt;=$D$17,H127*Datos!$E$3*$D$15,""),IF(F128&lt;=$D$17,H127*Datos!$E$3*$D$15*P128,""))</f>
        <v/>
      </c>
      <c r="N128" s="42">
        <f t="shared" si="14"/>
        <v>0</v>
      </c>
      <c r="O128" s="15">
        <f t="shared" si="15"/>
        <v>0</v>
      </c>
      <c r="P128" s="20" t="str">
        <f>IFERROR(VLOOKUP(G128,Datos!$A$1:$B$10979,2,FALSE),"")</f>
        <v/>
      </c>
    </row>
    <row r="129" spans="6:16" ht="16.5" customHeight="1" x14ac:dyDescent="0.3">
      <c r="F129" s="14" t="str">
        <f t="shared" si="13"/>
        <v/>
      </c>
      <c r="G129" s="18" t="str">
        <f t="shared" si="8"/>
        <v/>
      </c>
      <c r="H129" s="41" t="str">
        <f t="shared" si="9"/>
        <v/>
      </c>
      <c r="I129" s="41" t="str">
        <f t="shared" si="10"/>
        <v/>
      </c>
      <c r="J129" s="42" t="str">
        <f t="shared" si="11"/>
        <v/>
      </c>
      <c r="K129" s="42" t="str">
        <f t="shared" si="12"/>
        <v/>
      </c>
      <c r="L129" s="42" t="str">
        <f>+IF(F129&lt;=$D$17,$D$13*Datos!$E$2,"")</f>
        <v/>
      </c>
      <c r="M129" s="42" t="str">
        <f>+IF($D$10="PESOS",IF(F129&lt;=$D$17,H128*Datos!$E$3*$D$15,""),IF(F129&lt;=$D$17,H128*Datos!$E$3*$D$15*P129,""))</f>
        <v/>
      </c>
      <c r="N129" s="42">
        <f t="shared" si="14"/>
        <v>0</v>
      </c>
      <c r="O129" s="15">
        <f t="shared" si="15"/>
        <v>0</v>
      </c>
      <c r="P129" s="20" t="str">
        <f>IFERROR(VLOOKUP(G129,Datos!$A$1:$B$10979,2,FALSE),"")</f>
        <v/>
      </c>
    </row>
    <row r="130" spans="6:16" ht="16.5" customHeight="1" x14ac:dyDescent="0.3">
      <c r="F130" s="14" t="str">
        <f t="shared" si="13"/>
        <v/>
      </c>
      <c r="G130" s="18" t="str">
        <f t="shared" si="8"/>
        <v/>
      </c>
      <c r="H130" s="41" t="str">
        <f t="shared" si="9"/>
        <v/>
      </c>
      <c r="I130" s="41" t="str">
        <f t="shared" si="10"/>
        <v/>
      </c>
      <c r="J130" s="42" t="str">
        <f t="shared" si="11"/>
        <v/>
      </c>
      <c r="K130" s="42" t="str">
        <f t="shared" si="12"/>
        <v/>
      </c>
      <c r="L130" s="42" t="str">
        <f>+IF(F130&lt;=$D$17,$D$13*Datos!$E$2,"")</f>
        <v/>
      </c>
      <c r="M130" s="42" t="str">
        <f>+IF($D$10="PESOS",IF(F130&lt;=$D$17,H129*Datos!$E$3*$D$15,""),IF(F130&lt;=$D$17,H129*Datos!$E$3*$D$15*P130,""))</f>
        <v/>
      </c>
      <c r="N130" s="42">
        <f t="shared" si="14"/>
        <v>0</v>
      </c>
      <c r="O130" s="15">
        <f t="shared" si="15"/>
        <v>0</v>
      </c>
      <c r="P130" s="20" t="str">
        <f>IFERROR(VLOOKUP(G130,Datos!$A$1:$B$10979,2,FALSE),"")</f>
        <v/>
      </c>
    </row>
    <row r="131" spans="6:16" ht="16.5" customHeight="1" x14ac:dyDescent="0.3">
      <c r="F131" s="14" t="str">
        <f t="shared" si="13"/>
        <v/>
      </c>
      <c r="G131" s="18" t="str">
        <f t="shared" si="8"/>
        <v/>
      </c>
      <c r="H131" s="41" t="str">
        <f t="shared" si="9"/>
        <v/>
      </c>
      <c r="I131" s="41" t="str">
        <f t="shared" si="10"/>
        <v/>
      </c>
      <c r="J131" s="42" t="str">
        <f t="shared" si="11"/>
        <v/>
      </c>
      <c r="K131" s="42" t="str">
        <f t="shared" si="12"/>
        <v/>
      </c>
      <c r="L131" s="42" t="str">
        <f>+IF(F131&lt;=$D$17,$D$13*Datos!$E$2,"")</f>
        <v/>
      </c>
      <c r="M131" s="42" t="str">
        <f>+IF($D$10="PESOS",IF(F131&lt;=$D$17,H130*Datos!$E$3*$D$15,""),IF(F131&lt;=$D$17,H130*Datos!$E$3*$D$15*P131,""))</f>
        <v/>
      </c>
      <c r="N131" s="42">
        <f t="shared" si="14"/>
        <v>0</v>
      </c>
      <c r="O131" s="15">
        <f t="shared" si="15"/>
        <v>0</v>
      </c>
      <c r="P131" s="20" t="str">
        <f>IFERROR(VLOOKUP(G131,Datos!$A$1:$B$10979,2,FALSE),"")</f>
        <v/>
      </c>
    </row>
    <row r="132" spans="6:16" ht="16.5" customHeight="1" x14ac:dyDescent="0.3">
      <c r="F132" s="14" t="str">
        <f t="shared" si="13"/>
        <v/>
      </c>
      <c r="G132" s="18" t="str">
        <f t="shared" si="8"/>
        <v/>
      </c>
      <c r="H132" s="41" t="str">
        <f t="shared" si="9"/>
        <v/>
      </c>
      <c r="I132" s="41" t="str">
        <f t="shared" si="10"/>
        <v/>
      </c>
      <c r="J132" s="42" t="str">
        <f t="shared" si="11"/>
        <v/>
      </c>
      <c r="K132" s="42" t="str">
        <f t="shared" si="12"/>
        <v/>
      </c>
      <c r="L132" s="42" t="str">
        <f>+IF(F132&lt;=$D$17,$D$13*Datos!$E$2,"")</f>
        <v/>
      </c>
      <c r="M132" s="42" t="str">
        <f>+IF($D$10="PESOS",IF(F132&lt;=$D$17,H131*Datos!$E$3*$D$15,""),IF(F132&lt;=$D$17,H131*Datos!$E$3*$D$15*P132,""))</f>
        <v/>
      </c>
      <c r="N132" s="42">
        <f t="shared" si="14"/>
        <v>0</v>
      </c>
      <c r="O132" s="15">
        <f t="shared" si="15"/>
        <v>0</v>
      </c>
      <c r="P132" s="20" t="str">
        <f>IFERROR(VLOOKUP(G132,Datos!$A$1:$B$10979,2,FALSE),"")</f>
        <v/>
      </c>
    </row>
    <row r="133" spans="6:16" ht="16.5" customHeight="1" x14ac:dyDescent="0.3">
      <c r="F133" s="14" t="str">
        <f t="shared" si="13"/>
        <v/>
      </c>
      <c r="G133" s="18" t="str">
        <f t="shared" si="8"/>
        <v/>
      </c>
      <c r="H133" s="41" t="str">
        <f t="shared" si="9"/>
        <v/>
      </c>
      <c r="I133" s="41" t="str">
        <f t="shared" si="10"/>
        <v/>
      </c>
      <c r="J133" s="42" t="str">
        <f t="shared" si="11"/>
        <v/>
      </c>
      <c r="K133" s="42" t="str">
        <f t="shared" si="12"/>
        <v/>
      </c>
      <c r="L133" s="42" t="str">
        <f>+IF(F133&lt;=$D$17,$D$13*Datos!$E$2,"")</f>
        <v/>
      </c>
      <c r="M133" s="42" t="str">
        <f>+IF($D$10="PESOS",IF(F133&lt;=$D$17,H132*Datos!$E$3*$D$15,""),IF(F133&lt;=$D$17,H132*Datos!$E$3*$D$15*P133,""))</f>
        <v/>
      </c>
      <c r="N133" s="42">
        <f t="shared" si="14"/>
        <v>0</v>
      </c>
      <c r="O133" s="15">
        <f t="shared" si="15"/>
        <v>0</v>
      </c>
      <c r="P133" s="20" t="str">
        <f>IFERROR(VLOOKUP(G133,Datos!$A$1:$B$10979,2,FALSE),"")</f>
        <v/>
      </c>
    </row>
    <row r="134" spans="6:16" ht="16.5" customHeight="1" x14ac:dyDescent="0.3">
      <c r="F134" s="14" t="str">
        <f t="shared" si="13"/>
        <v/>
      </c>
      <c r="G134" s="18" t="str">
        <f t="shared" si="8"/>
        <v/>
      </c>
      <c r="H134" s="41" t="str">
        <f t="shared" si="9"/>
        <v/>
      </c>
      <c r="I134" s="41" t="str">
        <f t="shared" si="10"/>
        <v/>
      </c>
      <c r="J134" s="42" t="str">
        <f t="shared" si="11"/>
        <v/>
      </c>
      <c r="K134" s="42" t="str">
        <f t="shared" si="12"/>
        <v/>
      </c>
      <c r="L134" s="42" t="str">
        <f>+IF(F134&lt;=$D$17,$D$13*Datos!$E$2,"")</f>
        <v/>
      </c>
      <c r="M134" s="42" t="str">
        <f>+IF($D$10="PESOS",IF(F134&lt;=$D$17,H133*Datos!$E$3*$D$15,""),IF(F134&lt;=$D$17,H133*Datos!$E$3*$D$15*P134,""))</f>
        <v/>
      </c>
      <c r="N134" s="42">
        <f t="shared" si="14"/>
        <v>0</v>
      </c>
      <c r="O134" s="15">
        <f t="shared" si="15"/>
        <v>0</v>
      </c>
      <c r="P134" s="20" t="str">
        <f>IFERROR(VLOOKUP(G134,Datos!$A$1:$B$10979,2,FALSE),"")</f>
        <v/>
      </c>
    </row>
    <row r="135" spans="6:16" ht="16.5" customHeight="1" x14ac:dyDescent="0.3">
      <c r="F135" s="14" t="str">
        <f t="shared" si="13"/>
        <v/>
      </c>
      <c r="G135" s="18" t="str">
        <f t="shared" si="8"/>
        <v/>
      </c>
      <c r="H135" s="41" t="str">
        <f t="shared" si="9"/>
        <v/>
      </c>
      <c r="I135" s="41" t="str">
        <f t="shared" si="10"/>
        <v/>
      </c>
      <c r="J135" s="42" t="str">
        <f t="shared" si="11"/>
        <v/>
      </c>
      <c r="K135" s="42" t="str">
        <f t="shared" si="12"/>
        <v/>
      </c>
      <c r="L135" s="42" t="str">
        <f>+IF(F135&lt;=$D$17,$D$13*Datos!$E$2,"")</f>
        <v/>
      </c>
      <c r="M135" s="42" t="str">
        <f>+IF($D$10="PESOS",IF(F135&lt;=$D$17,H134*Datos!$E$3*$D$15,""),IF(F135&lt;=$D$17,H134*Datos!$E$3*$D$15*P135,""))</f>
        <v/>
      </c>
      <c r="N135" s="42">
        <f t="shared" si="14"/>
        <v>0</v>
      </c>
      <c r="O135" s="15">
        <f t="shared" si="15"/>
        <v>0</v>
      </c>
      <c r="P135" s="20" t="str">
        <f>IFERROR(VLOOKUP(G135,Datos!$A$1:$B$10979,2,FALSE),"")</f>
        <v/>
      </c>
    </row>
    <row r="136" spans="6:16" ht="16.5" customHeight="1" x14ac:dyDescent="0.3">
      <c r="F136" s="14" t="str">
        <f t="shared" si="13"/>
        <v/>
      </c>
      <c r="G136" s="18" t="str">
        <f t="shared" si="8"/>
        <v/>
      </c>
      <c r="H136" s="41" t="str">
        <f t="shared" si="9"/>
        <v/>
      </c>
      <c r="I136" s="41" t="str">
        <f t="shared" si="10"/>
        <v/>
      </c>
      <c r="J136" s="42" t="str">
        <f t="shared" si="11"/>
        <v/>
      </c>
      <c r="K136" s="42" t="str">
        <f t="shared" si="12"/>
        <v/>
      </c>
      <c r="L136" s="42" t="str">
        <f>+IF(F136&lt;=$D$17,$D$13*Datos!$E$2,"")</f>
        <v/>
      </c>
      <c r="M136" s="42" t="str">
        <f>+IF($D$10="PESOS",IF(F136&lt;=$D$17,H135*Datos!$E$3*$D$15,""),IF(F136&lt;=$D$17,H135*Datos!$E$3*$D$15*P136,""))</f>
        <v/>
      </c>
      <c r="N136" s="42">
        <f t="shared" si="14"/>
        <v>0</v>
      </c>
      <c r="O136" s="15">
        <f t="shared" si="15"/>
        <v>0</v>
      </c>
      <c r="P136" s="20" t="str">
        <f>IFERROR(VLOOKUP(G136,Datos!$A$1:$B$10979,2,FALSE),"")</f>
        <v/>
      </c>
    </row>
    <row r="137" spans="6:16" ht="16.5" customHeight="1" x14ac:dyDescent="0.3">
      <c r="F137" s="14" t="str">
        <f t="shared" si="13"/>
        <v/>
      </c>
      <c r="G137" s="18" t="str">
        <f t="shared" si="8"/>
        <v/>
      </c>
      <c r="H137" s="41" t="str">
        <f t="shared" si="9"/>
        <v/>
      </c>
      <c r="I137" s="41" t="str">
        <f t="shared" si="10"/>
        <v/>
      </c>
      <c r="J137" s="42" t="str">
        <f t="shared" si="11"/>
        <v/>
      </c>
      <c r="K137" s="42" t="str">
        <f t="shared" si="12"/>
        <v/>
      </c>
      <c r="L137" s="42" t="str">
        <f>+IF(F137&lt;=$D$17,$D$13*Datos!$E$2,"")</f>
        <v/>
      </c>
      <c r="M137" s="42" t="str">
        <f>+IF($D$10="PESOS",IF(F137&lt;=$D$17,H136*Datos!$E$3*$D$15,""),IF(F137&lt;=$D$17,H136*Datos!$E$3*$D$15*P137,""))</f>
        <v/>
      </c>
      <c r="N137" s="42">
        <f t="shared" si="14"/>
        <v>0</v>
      </c>
      <c r="O137" s="15">
        <f t="shared" si="15"/>
        <v>0</v>
      </c>
      <c r="P137" s="20" t="str">
        <f>IFERROR(VLOOKUP(G137,Datos!$A$1:$B$10979,2,FALSE),"")</f>
        <v/>
      </c>
    </row>
    <row r="138" spans="6:16" ht="16.5" customHeight="1" x14ac:dyDescent="0.3">
      <c r="F138" s="14" t="str">
        <f t="shared" si="13"/>
        <v/>
      </c>
      <c r="G138" s="18" t="str">
        <f t="shared" ref="G138:G201" si="16">IFERROR(IF(F138&lt;=$D$17,EOMONTH(G137,0)+DAY($G$9),""),"")</f>
        <v/>
      </c>
      <c r="H138" s="41" t="str">
        <f t="shared" ref="H138:H201" si="17">+IFERROR(IF($D$10="PESOS",IF(H137&gt;0,H137-J138,""),H137-(J138/P138)),"")</f>
        <v/>
      </c>
      <c r="I138" s="41" t="str">
        <f t="shared" ref="I138:I201" si="18">IFERROR(IF($D$10="UVR",H138*P138,H138),"")</f>
        <v/>
      </c>
      <c r="J138" s="42" t="str">
        <f t="shared" ref="J138:J201" si="19">+IFERROR(IF($D$10="PESOS",IF(H137&gt;0,PPMT(NOMINAL($D$16,12)/12,F138,$D$17,-$H$9),""),IF(H137&gt;0,PPMT(NOMINAL($D$16,12)/12,F138,$D$17,-$H$9)*P138,"")),"")</f>
        <v/>
      </c>
      <c r="K138" s="42" t="str">
        <f t="shared" ref="K138:K201" si="20">+IFERROR(IF($D$10="PESOS",IF(H137&gt;0,IPMT(NOMINAL($D$16,12)/12,F138,$D$17,-$H$9),""),IF(H137&gt;0,IPMT(NOMINAL($D$16,12)/12,F138,$D$17,-$H$9),"")*P138),"")</f>
        <v/>
      </c>
      <c r="L138" s="42" t="str">
        <f>+IF(F138&lt;=$D$17,$D$13*Datos!$E$2,"")</f>
        <v/>
      </c>
      <c r="M138" s="42" t="str">
        <f>+IF($D$10="PESOS",IF(F138&lt;=$D$17,H137*Datos!$E$3*$D$15,""),IF(F138&lt;=$D$17,H137*Datos!$E$3*$D$15*P138,""))</f>
        <v/>
      </c>
      <c r="N138" s="42">
        <f t="shared" si="14"/>
        <v>0</v>
      </c>
      <c r="O138" s="15">
        <f t="shared" si="15"/>
        <v>0</v>
      </c>
      <c r="P138" s="20" t="str">
        <f>IFERROR(VLOOKUP(G138,Datos!$A$1:$B$10979,2,FALSE),"")</f>
        <v/>
      </c>
    </row>
    <row r="139" spans="6:16" ht="16.5" customHeight="1" x14ac:dyDescent="0.3">
      <c r="F139" s="14" t="str">
        <f t="shared" ref="F139:F202" si="21">+IF(F138&lt;$D$17,F138+1,"")</f>
        <v/>
      </c>
      <c r="G139" s="18" t="str">
        <f t="shared" si="16"/>
        <v/>
      </c>
      <c r="H139" s="41" t="str">
        <f t="shared" si="17"/>
        <v/>
      </c>
      <c r="I139" s="41" t="str">
        <f t="shared" si="18"/>
        <v/>
      </c>
      <c r="J139" s="42" t="str">
        <f t="shared" si="19"/>
        <v/>
      </c>
      <c r="K139" s="42" t="str">
        <f t="shared" si="20"/>
        <v/>
      </c>
      <c r="L139" s="42" t="str">
        <f>+IF(F139&lt;=$D$17,$D$13*Datos!$E$2,"")</f>
        <v/>
      </c>
      <c r="M139" s="42" t="str">
        <f>+IF($D$10="PESOS",IF(F139&lt;=$D$17,H138*Datos!$E$3*$D$15,""),IF(F139&lt;=$D$17,H138*Datos!$E$3*$D$15*P139,""))</f>
        <v/>
      </c>
      <c r="N139" s="42">
        <f t="shared" ref="N139:N202" si="22">+IFERROR(SUM(J139:M139),"")</f>
        <v>0</v>
      </c>
      <c r="O139" s="15">
        <f t="shared" ref="O139:O202" si="23">+IFERROR(N139*-1,"")</f>
        <v>0</v>
      </c>
      <c r="P139" s="20" t="str">
        <f>IFERROR(VLOOKUP(G139,Datos!$A$1:$B$10979,2,FALSE),"")</f>
        <v/>
      </c>
    </row>
    <row r="140" spans="6:16" ht="16.5" customHeight="1" x14ac:dyDescent="0.3">
      <c r="F140" s="14" t="str">
        <f t="shared" si="21"/>
        <v/>
      </c>
      <c r="G140" s="18" t="str">
        <f t="shared" si="16"/>
        <v/>
      </c>
      <c r="H140" s="41" t="str">
        <f t="shared" si="17"/>
        <v/>
      </c>
      <c r="I140" s="41" t="str">
        <f t="shared" si="18"/>
        <v/>
      </c>
      <c r="J140" s="42" t="str">
        <f t="shared" si="19"/>
        <v/>
      </c>
      <c r="K140" s="42" t="str">
        <f t="shared" si="20"/>
        <v/>
      </c>
      <c r="L140" s="42" t="str">
        <f>+IF(F140&lt;=$D$17,$D$13*Datos!$E$2,"")</f>
        <v/>
      </c>
      <c r="M140" s="42" t="str">
        <f>+IF($D$10="PESOS",IF(F140&lt;=$D$17,H139*Datos!$E$3*$D$15,""),IF(F140&lt;=$D$17,H139*Datos!$E$3*$D$15*P140,""))</f>
        <v/>
      </c>
      <c r="N140" s="42">
        <f t="shared" si="22"/>
        <v>0</v>
      </c>
      <c r="O140" s="15">
        <f t="shared" si="23"/>
        <v>0</v>
      </c>
      <c r="P140" s="20" t="str">
        <f>IFERROR(VLOOKUP(G140,Datos!$A$1:$B$10979,2,FALSE),"")</f>
        <v/>
      </c>
    </row>
    <row r="141" spans="6:16" ht="16.5" customHeight="1" x14ac:dyDescent="0.3">
      <c r="F141" s="14" t="str">
        <f t="shared" si="21"/>
        <v/>
      </c>
      <c r="G141" s="18" t="str">
        <f t="shared" si="16"/>
        <v/>
      </c>
      <c r="H141" s="41" t="str">
        <f t="shared" si="17"/>
        <v/>
      </c>
      <c r="I141" s="41" t="str">
        <f t="shared" si="18"/>
        <v/>
      </c>
      <c r="J141" s="42" t="str">
        <f t="shared" si="19"/>
        <v/>
      </c>
      <c r="K141" s="42" t="str">
        <f t="shared" si="20"/>
        <v/>
      </c>
      <c r="L141" s="42" t="str">
        <f>+IF(F141&lt;=$D$17,$D$13*Datos!$E$2,"")</f>
        <v/>
      </c>
      <c r="M141" s="42" t="str">
        <f>+IF($D$10="PESOS",IF(F141&lt;=$D$17,H140*Datos!$E$3*$D$15,""),IF(F141&lt;=$D$17,H140*Datos!$E$3*$D$15*P141,""))</f>
        <v/>
      </c>
      <c r="N141" s="42">
        <f t="shared" si="22"/>
        <v>0</v>
      </c>
      <c r="O141" s="15">
        <f t="shared" si="23"/>
        <v>0</v>
      </c>
      <c r="P141" s="20" t="str">
        <f>IFERROR(VLOOKUP(G141,Datos!$A$1:$B$10979,2,FALSE),"")</f>
        <v/>
      </c>
    </row>
    <row r="142" spans="6:16" ht="16.5" customHeight="1" x14ac:dyDescent="0.3">
      <c r="F142" s="14" t="str">
        <f t="shared" si="21"/>
        <v/>
      </c>
      <c r="G142" s="18" t="str">
        <f t="shared" si="16"/>
        <v/>
      </c>
      <c r="H142" s="41" t="str">
        <f t="shared" si="17"/>
        <v/>
      </c>
      <c r="I142" s="41" t="str">
        <f t="shared" si="18"/>
        <v/>
      </c>
      <c r="J142" s="42" t="str">
        <f t="shared" si="19"/>
        <v/>
      </c>
      <c r="K142" s="42" t="str">
        <f t="shared" si="20"/>
        <v/>
      </c>
      <c r="L142" s="42" t="str">
        <f>+IF(F142&lt;=$D$17,$D$13*Datos!$E$2,"")</f>
        <v/>
      </c>
      <c r="M142" s="42" t="str">
        <f>+IF($D$10="PESOS",IF(F142&lt;=$D$17,H141*Datos!$E$3*$D$15,""),IF(F142&lt;=$D$17,H141*Datos!$E$3*$D$15*P142,""))</f>
        <v/>
      </c>
      <c r="N142" s="42">
        <f t="shared" si="22"/>
        <v>0</v>
      </c>
      <c r="O142" s="15">
        <f t="shared" si="23"/>
        <v>0</v>
      </c>
      <c r="P142" s="20" t="str">
        <f>IFERROR(VLOOKUP(G142,Datos!$A$1:$B$10979,2,FALSE),"")</f>
        <v/>
      </c>
    </row>
    <row r="143" spans="6:16" ht="16.5" customHeight="1" x14ac:dyDescent="0.3">
      <c r="F143" s="14" t="str">
        <f t="shared" si="21"/>
        <v/>
      </c>
      <c r="G143" s="18" t="str">
        <f t="shared" si="16"/>
        <v/>
      </c>
      <c r="H143" s="41" t="str">
        <f t="shared" si="17"/>
        <v/>
      </c>
      <c r="I143" s="41" t="str">
        <f t="shared" si="18"/>
        <v/>
      </c>
      <c r="J143" s="42" t="str">
        <f t="shared" si="19"/>
        <v/>
      </c>
      <c r="K143" s="42" t="str">
        <f t="shared" si="20"/>
        <v/>
      </c>
      <c r="L143" s="42" t="str">
        <f>+IF(F143&lt;=$D$17,$D$13*Datos!$E$2,"")</f>
        <v/>
      </c>
      <c r="M143" s="42" t="str">
        <f>+IF($D$10="PESOS",IF(F143&lt;=$D$17,H142*Datos!$E$3*$D$15,""),IF(F143&lt;=$D$17,H142*Datos!$E$3*$D$15*P143,""))</f>
        <v/>
      </c>
      <c r="N143" s="42">
        <f t="shared" si="22"/>
        <v>0</v>
      </c>
      <c r="O143" s="15">
        <f t="shared" si="23"/>
        <v>0</v>
      </c>
      <c r="P143" s="20" t="str">
        <f>IFERROR(VLOOKUP(G143,Datos!$A$1:$B$10979,2,FALSE),"")</f>
        <v/>
      </c>
    </row>
    <row r="144" spans="6:16" ht="16.5" customHeight="1" x14ac:dyDescent="0.3">
      <c r="F144" s="14" t="str">
        <f t="shared" si="21"/>
        <v/>
      </c>
      <c r="G144" s="18" t="str">
        <f t="shared" si="16"/>
        <v/>
      </c>
      <c r="H144" s="41" t="str">
        <f t="shared" si="17"/>
        <v/>
      </c>
      <c r="I144" s="41" t="str">
        <f t="shared" si="18"/>
        <v/>
      </c>
      <c r="J144" s="42" t="str">
        <f t="shared" si="19"/>
        <v/>
      </c>
      <c r="K144" s="42" t="str">
        <f t="shared" si="20"/>
        <v/>
      </c>
      <c r="L144" s="42" t="str">
        <f>+IF(F144&lt;=$D$17,$D$13*Datos!$E$2,"")</f>
        <v/>
      </c>
      <c r="M144" s="42" t="str">
        <f>+IF($D$10="PESOS",IF(F144&lt;=$D$17,H143*Datos!$E$3*$D$15,""),IF(F144&lt;=$D$17,H143*Datos!$E$3*$D$15*P144,""))</f>
        <v/>
      </c>
      <c r="N144" s="42">
        <f t="shared" si="22"/>
        <v>0</v>
      </c>
      <c r="O144" s="15">
        <f t="shared" si="23"/>
        <v>0</v>
      </c>
      <c r="P144" s="20" t="str">
        <f>IFERROR(VLOOKUP(G144,Datos!$A$1:$B$10979,2,FALSE),"")</f>
        <v/>
      </c>
    </row>
    <row r="145" spans="6:16" ht="16.5" customHeight="1" x14ac:dyDescent="0.3">
      <c r="F145" s="14" t="str">
        <f t="shared" si="21"/>
        <v/>
      </c>
      <c r="G145" s="18" t="str">
        <f t="shared" si="16"/>
        <v/>
      </c>
      <c r="H145" s="41" t="str">
        <f t="shared" si="17"/>
        <v/>
      </c>
      <c r="I145" s="41" t="str">
        <f t="shared" si="18"/>
        <v/>
      </c>
      <c r="J145" s="42" t="str">
        <f t="shared" si="19"/>
        <v/>
      </c>
      <c r="K145" s="42" t="str">
        <f t="shared" si="20"/>
        <v/>
      </c>
      <c r="L145" s="42" t="str">
        <f>+IF(F145&lt;=$D$17,$D$13*Datos!$E$2,"")</f>
        <v/>
      </c>
      <c r="M145" s="42" t="str">
        <f>+IF($D$10="PESOS",IF(F145&lt;=$D$17,H144*Datos!$E$3*$D$15,""),IF(F145&lt;=$D$17,H144*Datos!$E$3*$D$15*P145,""))</f>
        <v/>
      </c>
      <c r="N145" s="42">
        <f t="shared" si="22"/>
        <v>0</v>
      </c>
      <c r="O145" s="15">
        <f t="shared" si="23"/>
        <v>0</v>
      </c>
      <c r="P145" s="20" t="str">
        <f>IFERROR(VLOOKUP(G145,Datos!$A$1:$B$10979,2,FALSE),"")</f>
        <v/>
      </c>
    </row>
    <row r="146" spans="6:16" ht="16.5" customHeight="1" x14ac:dyDescent="0.3">
      <c r="F146" s="14" t="str">
        <f t="shared" si="21"/>
        <v/>
      </c>
      <c r="G146" s="18" t="str">
        <f t="shared" si="16"/>
        <v/>
      </c>
      <c r="H146" s="41" t="str">
        <f t="shared" si="17"/>
        <v/>
      </c>
      <c r="I146" s="41" t="str">
        <f t="shared" si="18"/>
        <v/>
      </c>
      <c r="J146" s="42" t="str">
        <f t="shared" si="19"/>
        <v/>
      </c>
      <c r="K146" s="42" t="str">
        <f t="shared" si="20"/>
        <v/>
      </c>
      <c r="L146" s="42" t="str">
        <f>+IF(F146&lt;=$D$17,$D$13*Datos!$E$2,"")</f>
        <v/>
      </c>
      <c r="M146" s="42" t="str">
        <f>+IF($D$10="PESOS",IF(F146&lt;=$D$17,H145*Datos!$E$3*$D$15,""),IF(F146&lt;=$D$17,H145*Datos!$E$3*$D$15*P146,""))</f>
        <v/>
      </c>
      <c r="N146" s="42">
        <f t="shared" si="22"/>
        <v>0</v>
      </c>
      <c r="O146" s="15">
        <f t="shared" si="23"/>
        <v>0</v>
      </c>
      <c r="P146" s="20" t="str">
        <f>IFERROR(VLOOKUP(G146,Datos!$A$1:$B$10979,2,FALSE),"")</f>
        <v/>
      </c>
    </row>
    <row r="147" spans="6:16" ht="16.5" customHeight="1" x14ac:dyDescent="0.3">
      <c r="F147" s="14" t="str">
        <f t="shared" si="21"/>
        <v/>
      </c>
      <c r="G147" s="18" t="str">
        <f t="shared" si="16"/>
        <v/>
      </c>
      <c r="H147" s="41" t="str">
        <f t="shared" si="17"/>
        <v/>
      </c>
      <c r="I147" s="41" t="str">
        <f t="shared" si="18"/>
        <v/>
      </c>
      <c r="J147" s="42" t="str">
        <f t="shared" si="19"/>
        <v/>
      </c>
      <c r="K147" s="42" t="str">
        <f t="shared" si="20"/>
        <v/>
      </c>
      <c r="L147" s="42" t="str">
        <f>+IF(F147&lt;=$D$17,$D$13*Datos!$E$2,"")</f>
        <v/>
      </c>
      <c r="M147" s="42" t="str">
        <f>+IF($D$10="PESOS",IF(F147&lt;=$D$17,H146*Datos!$E$3*$D$15,""),IF(F147&lt;=$D$17,H146*Datos!$E$3*$D$15*P147,""))</f>
        <v/>
      </c>
      <c r="N147" s="42">
        <f t="shared" si="22"/>
        <v>0</v>
      </c>
      <c r="O147" s="15">
        <f t="shared" si="23"/>
        <v>0</v>
      </c>
      <c r="P147" s="20" t="str">
        <f>IFERROR(VLOOKUP(G147,Datos!$A$1:$B$10979,2,FALSE),"")</f>
        <v/>
      </c>
    </row>
    <row r="148" spans="6:16" ht="16.5" customHeight="1" x14ac:dyDescent="0.3">
      <c r="F148" s="14" t="str">
        <f t="shared" si="21"/>
        <v/>
      </c>
      <c r="G148" s="18" t="str">
        <f t="shared" si="16"/>
        <v/>
      </c>
      <c r="H148" s="41" t="str">
        <f t="shared" si="17"/>
        <v/>
      </c>
      <c r="I148" s="41" t="str">
        <f t="shared" si="18"/>
        <v/>
      </c>
      <c r="J148" s="42" t="str">
        <f t="shared" si="19"/>
        <v/>
      </c>
      <c r="K148" s="42" t="str">
        <f t="shared" si="20"/>
        <v/>
      </c>
      <c r="L148" s="42" t="str">
        <f>+IF(F148&lt;=$D$17,$D$13*Datos!$E$2,"")</f>
        <v/>
      </c>
      <c r="M148" s="42" t="str">
        <f>+IF($D$10="PESOS",IF(F148&lt;=$D$17,H147*Datos!$E$3*$D$15,""),IF(F148&lt;=$D$17,H147*Datos!$E$3*$D$15*P148,""))</f>
        <v/>
      </c>
      <c r="N148" s="42">
        <f t="shared" si="22"/>
        <v>0</v>
      </c>
      <c r="O148" s="15">
        <f t="shared" si="23"/>
        <v>0</v>
      </c>
      <c r="P148" s="20" t="str">
        <f>IFERROR(VLOOKUP(G148,Datos!$A$1:$B$10979,2,FALSE),"")</f>
        <v/>
      </c>
    </row>
    <row r="149" spans="6:16" ht="16.5" customHeight="1" x14ac:dyDescent="0.3">
      <c r="F149" s="14" t="str">
        <f t="shared" si="21"/>
        <v/>
      </c>
      <c r="G149" s="18" t="str">
        <f t="shared" si="16"/>
        <v/>
      </c>
      <c r="H149" s="41" t="str">
        <f t="shared" si="17"/>
        <v/>
      </c>
      <c r="I149" s="41" t="str">
        <f t="shared" si="18"/>
        <v/>
      </c>
      <c r="J149" s="42" t="str">
        <f t="shared" si="19"/>
        <v/>
      </c>
      <c r="K149" s="42" t="str">
        <f t="shared" si="20"/>
        <v/>
      </c>
      <c r="L149" s="42" t="str">
        <f>+IF(F149&lt;=$D$17,$D$13*Datos!$E$2,"")</f>
        <v/>
      </c>
      <c r="M149" s="42" t="str">
        <f>+IF($D$10="PESOS",IF(F149&lt;=$D$17,H148*Datos!$E$3*$D$15,""),IF(F149&lt;=$D$17,H148*Datos!$E$3*$D$15*P149,""))</f>
        <v/>
      </c>
      <c r="N149" s="42">
        <f t="shared" si="22"/>
        <v>0</v>
      </c>
      <c r="O149" s="15">
        <f t="shared" si="23"/>
        <v>0</v>
      </c>
      <c r="P149" s="20" t="str">
        <f>IFERROR(VLOOKUP(G149,Datos!$A$1:$B$10979,2,FALSE),"")</f>
        <v/>
      </c>
    </row>
    <row r="150" spans="6:16" ht="16.5" customHeight="1" x14ac:dyDescent="0.3">
      <c r="F150" s="14" t="str">
        <f t="shared" si="21"/>
        <v/>
      </c>
      <c r="G150" s="18" t="str">
        <f t="shared" si="16"/>
        <v/>
      </c>
      <c r="H150" s="41" t="str">
        <f t="shared" si="17"/>
        <v/>
      </c>
      <c r="I150" s="41" t="str">
        <f t="shared" si="18"/>
        <v/>
      </c>
      <c r="J150" s="42" t="str">
        <f t="shared" si="19"/>
        <v/>
      </c>
      <c r="K150" s="42" t="str">
        <f t="shared" si="20"/>
        <v/>
      </c>
      <c r="L150" s="42" t="str">
        <f>+IF(F150&lt;=$D$17,$D$13*Datos!$E$2,"")</f>
        <v/>
      </c>
      <c r="M150" s="42" t="str">
        <f>+IF($D$10="PESOS",IF(F150&lt;=$D$17,H149*Datos!$E$3*$D$15,""),IF(F150&lt;=$D$17,H149*Datos!$E$3*$D$15*P150,""))</f>
        <v/>
      </c>
      <c r="N150" s="42">
        <f t="shared" si="22"/>
        <v>0</v>
      </c>
      <c r="O150" s="15">
        <f t="shared" si="23"/>
        <v>0</v>
      </c>
      <c r="P150" s="20" t="str">
        <f>IFERROR(VLOOKUP(G150,Datos!$A$1:$B$10979,2,FALSE),"")</f>
        <v/>
      </c>
    </row>
    <row r="151" spans="6:16" ht="16.5" customHeight="1" x14ac:dyDescent="0.3">
      <c r="F151" s="14" t="str">
        <f t="shared" si="21"/>
        <v/>
      </c>
      <c r="G151" s="18" t="str">
        <f t="shared" si="16"/>
        <v/>
      </c>
      <c r="H151" s="41" t="str">
        <f t="shared" si="17"/>
        <v/>
      </c>
      <c r="I151" s="41" t="str">
        <f t="shared" si="18"/>
        <v/>
      </c>
      <c r="J151" s="42" t="str">
        <f t="shared" si="19"/>
        <v/>
      </c>
      <c r="K151" s="42" t="str">
        <f t="shared" si="20"/>
        <v/>
      </c>
      <c r="L151" s="42" t="str">
        <f>+IF(F151&lt;=$D$17,$D$13*Datos!$E$2,"")</f>
        <v/>
      </c>
      <c r="M151" s="42" t="str">
        <f>+IF($D$10="PESOS",IF(F151&lt;=$D$17,H150*Datos!$E$3*$D$15,""),IF(F151&lt;=$D$17,H150*Datos!$E$3*$D$15*P151,""))</f>
        <v/>
      </c>
      <c r="N151" s="42">
        <f t="shared" si="22"/>
        <v>0</v>
      </c>
      <c r="O151" s="15">
        <f t="shared" si="23"/>
        <v>0</v>
      </c>
      <c r="P151" s="20" t="str">
        <f>IFERROR(VLOOKUP(G151,Datos!$A$1:$B$10979,2,FALSE),"")</f>
        <v/>
      </c>
    </row>
    <row r="152" spans="6:16" ht="16.5" customHeight="1" x14ac:dyDescent="0.3">
      <c r="F152" s="14" t="str">
        <f t="shared" si="21"/>
        <v/>
      </c>
      <c r="G152" s="18" t="str">
        <f t="shared" si="16"/>
        <v/>
      </c>
      <c r="H152" s="41" t="str">
        <f t="shared" si="17"/>
        <v/>
      </c>
      <c r="I152" s="41" t="str">
        <f t="shared" si="18"/>
        <v/>
      </c>
      <c r="J152" s="42" t="str">
        <f t="shared" si="19"/>
        <v/>
      </c>
      <c r="K152" s="42" t="str">
        <f t="shared" si="20"/>
        <v/>
      </c>
      <c r="L152" s="42" t="str">
        <f>+IF(F152&lt;=$D$17,$D$13*Datos!$E$2,"")</f>
        <v/>
      </c>
      <c r="M152" s="42" t="str">
        <f>+IF($D$10="PESOS",IF(F152&lt;=$D$17,H151*Datos!$E$3*$D$15,""),IF(F152&lt;=$D$17,H151*Datos!$E$3*$D$15*P152,""))</f>
        <v/>
      </c>
      <c r="N152" s="42">
        <f t="shared" si="22"/>
        <v>0</v>
      </c>
      <c r="O152" s="15">
        <f t="shared" si="23"/>
        <v>0</v>
      </c>
      <c r="P152" s="20" t="str">
        <f>IFERROR(VLOOKUP(G152,Datos!$A$1:$B$10979,2,FALSE),"")</f>
        <v/>
      </c>
    </row>
    <row r="153" spans="6:16" ht="16.5" customHeight="1" x14ac:dyDescent="0.3">
      <c r="F153" s="14" t="str">
        <f t="shared" si="21"/>
        <v/>
      </c>
      <c r="G153" s="18" t="str">
        <f t="shared" si="16"/>
        <v/>
      </c>
      <c r="H153" s="41" t="str">
        <f t="shared" si="17"/>
        <v/>
      </c>
      <c r="I153" s="41" t="str">
        <f t="shared" si="18"/>
        <v/>
      </c>
      <c r="J153" s="42" t="str">
        <f t="shared" si="19"/>
        <v/>
      </c>
      <c r="K153" s="42" t="str">
        <f t="shared" si="20"/>
        <v/>
      </c>
      <c r="L153" s="42" t="str">
        <f>+IF(F153&lt;=$D$17,$D$13*Datos!$E$2,"")</f>
        <v/>
      </c>
      <c r="M153" s="42" t="str">
        <f>+IF($D$10="PESOS",IF(F153&lt;=$D$17,H152*Datos!$E$3*$D$15,""),IF(F153&lt;=$D$17,H152*Datos!$E$3*$D$15*P153,""))</f>
        <v/>
      </c>
      <c r="N153" s="42">
        <f t="shared" si="22"/>
        <v>0</v>
      </c>
      <c r="O153" s="15">
        <f t="shared" si="23"/>
        <v>0</v>
      </c>
      <c r="P153" s="20" t="str">
        <f>IFERROR(VLOOKUP(G153,Datos!$A$1:$B$10979,2,FALSE),"")</f>
        <v/>
      </c>
    </row>
    <row r="154" spans="6:16" ht="16.5" customHeight="1" x14ac:dyDescent="0.3">
      <c r="F154" s="14" t="str">
        <f t="shared" si="21"/>
        <v/>
      </c>
      <c r="G154" s="18" t="str">
        <f t="shared" si="16"/>
        <v/>
      </c>
      <c r="H154" s="41" t="str">
        <f t="shared" si="17"/>
        <v/>
      </c>
      <c r="I154" s="41" t="str">
        <f t="shared" si="18"/>
        <v/>
      </c>
      <c r="J154" s="42" t="str">
        <f t="shared" si="19"/>
        <v/>
      </c>
      <c r="K154" s="42" t="str">
        <f t="shared" si="20"/>
        <v/>
      </c>
      <c r="L154" s="42" t="str">
        <f>+IF(F154&lt;=$D$17,$D$13*Datos!$E$2,"")</f>
        <v/>
      </c>
      <c r="M154" s="42" t="str">
        <f>+IF($D$10="PESOS",IF(F154&lt;=$D$17,H153*Datos!$E$3*$D$15,""),IF(F154&lt;=$D$17,H153*Datos!$E$3*$D$15*P154,""))</f>
        <v/>
      </c>
      <c r="N154" s="42">
        <f t="shared" si="22"/>
        <v>0</v>
      </c>
      <c r="O154" s="15">
        <f t="shared" si="23"/>
        <v>0</v>
      </c>
      <c r="P154" s="20" t="str">
        <f>IFERROR(VLOOKUP(G154,Datos!$A$1:$B$10979,2,FALSE),"")</f>
        <v/>
      </c>
    </row>
    <row r="155" spans="6:16" ht="16.5" customHeight="1" x14ac:dyDescent="0.3">
      <c r="F155" s="14" t="str">
        <f t="shared" si="21"/>
        <v/>
      </c>
      <c r="G155" s="18" t="str">
        <f t="shared" si="16"/>
        <v/>
      </c>
      <c r="H155" s="41" t="str">
        <f t="shared" si="17"/>
        <v/>
      </c>
      <c r="I155" s="41" t="str">
        <f t="shared" si="18"/>
        <v/>
      </c>
      <c r="J155" s="42" t="str">
        <f t="shared" si="19"/>
        <v/>
      </c>
      <c r="K155" s="42" t="str">
        <f t="shared" si="20"/>
        <v/>
      </c>
      <c r="L155" s="42" t="str">
        <f>+IF(F155&lt;=$D$17,$D$13*Datos!$E$2,"")</f>
        <v/>
      </c>
      <c r="M155" s="42" t="str">
        <f>+IF($D$10="PESOS",IF(F155&lt;=$D$17,H154*Datos!$E$3*$D$15,""),IF(F155&lt;=$D$17,H154*Datos!$E$3*$D$15*P155,""))</f>
        <v/>
      </c>
      <c r="N155" s="42">
        <f t="shared" si="22"/>
        <v>0</v>
      </c>
      <c r="O155" s="15">
        <f t="shared" si="23"/>
        <v>0</v>
      </c>
      <c r="P155" s="20" t="str">
        <f>IFERROR(VLOOKUP(G155,Datos!$A$1:$B$10979,2,FALSE),"")</f>
        <v/>
      </c>
    </row>
    <row r="156" spans="6:16" ht="16.5" customHeight="1" x14ac:dyDescent="0.3">
      <c r="F156" s="14" t="str">
        <f t="shared" si="21"/>
        <v/>
      </c>
      <c r="G156" s="18" t="str">
        <f t="shared" si="16"/>
        <v/>
      </c>
      <c r="H156" s="41" t="str">
        <f t="shared" si="17"/>
        <v/>
      </c>
      <c r="I156" s="41" t="str">
        <f t="shared" si="18"/>
        <v/>
      </c>
      <c r="J156" s="42" t="str">
        <f t="shared" si="19"/>
        <v/>
      </c>
      <c r="K156" s="42" t="str">
        <f t="shared" si="20"/>
        <v/>
      </c>
      <c r="L156" s="42" t="str">
        <f>+IF(F156&lt;=$D$17,$D$13*Datos!$E$2,"")</f>
        <v/>
      </c>
      <c r="M156" s="42" t="str">
        <f>+IF($D$10="PESOS",IF(F156&lt;=$D$17,H155*Datos!$E$3*$D$15,""),IF(F156&lt;=$D$17,H155*Datos!$E$3*$D$15*P156,""))</f>
        <v/>
      </c>
      <c r="N156" s="42">
        <f t="shared" si="22"/>
        <v>0</v>
      </c>
      <c r="O156" s="15">
        <f t="shared" si="23"/>
        <v>0</v>
      </c>
      <c r="P156" s="20" t="str">
        <f>IFERROR(VLOOKUP(G156,Datos!$A$1:$B$10979,2,FALSE),"")</f>
        <v/>
      </c>
    </row>
    <row r="157" spans="6:16" ht="16.5" customHeight="1" x14ac:dyDescent="0.3">
      <c r="F157" s="14" t="str">
        <f t="shared" si="21"/>
        <v/>
      </c>
      <c r="G157" s="18" t="str">
        <f t="shared" si="16"/>
        <v/>
      </c>
      <c r="H157" s="41" t="str">
        <f t="shared" si="17"/>
        <v/>
      </c>
      <c r="I157" s="41" t="str">
        <f t="shared" si="18"/>
        <v/>
      </c>
      <c r="J157" s="42" t="str">
        <f t="shared" si="19"/>
        <v/>
      </c>
      <c r="K157" s="42" t="str">
        <f t="shared" si="20"/>
        <v/>
      </c>
      <c r="L157" s="42" t="str">
        <f>+IF(F157&lt;=$D$17,$D$13*Datos!$E$2,"")</f>
        <v/>
      </c>
      <c r="M157" s="42" t="str">
        <f>+IF($D$10="PESOS",IF(F157&lt;=$D$17,H156*Datos!$E$3*$D$15,""),IF(F157&lt;=$D$17,H156*Datos!$E$3*$D$15*P157,""))</f>
        <v/>
      </c>
      <c r="N157" s="42">
        <f t="shared" si="22"/>
        <v>0</v>
      </c>
      <c r="O157" s="15">
        <f t="shared" si="23"/>
        <v>0</v>
      </c>
      <c r="P157" s="20" t="str">
        <f>IFERROR(VLOOKUP(G157,Datos!$A$1:$B$10979,2,FALSE),"")</f>
        <v/>
      </c>
    </row>
    <row r="158" spans="6:16" ht="16.5" customHeight="1" x14ac:dyDescent="0.3">
      <c r="F158" s="14" t="str">
        <f t="shared" si="21"/>
        <v/>
      </c>
      <c r="G158" s="18" t="str">
        <f t="shared" si="16"/>
        <v/>
      </c>
      <c r="H158" s="41" t="str">
        <f t="shared" si="17"/>
        <v/>
      </c>
      <c r="I158" s="41" t="str">
        <f t="shared" si="18"/>
        <v/>
      </c>
      <c r="J158" s="42" t="str">
        <f t="shared" si="19"/>
        <v/>
      </c>
      <c r="K158" s="42" t="str">
        <f t="shared" si="20"/>
        <v/>
      </c>
      <c r="L158" s="42" t="str">
        <f>+IF(F158&lt;=$D$17,$D$13*Datos!$E$2,"")</f>
        <v/>
      </c>
      <c r="M158" s="42" t="str">
        <f>+IF($D$10="PESOS",IF(F158&lt;=$D$17,H157*Datos!$E$3*$D$15,""),IF(F158&lt;=$D$17,H157*Datos!$E$3*$D$15*P158,""))</f>
        <v/>
      </c>
      <c r="N158" s="42">
        <f t="shared" si="22"/>
        <v>0</v>
      </c>
      <c r="O158" s="15">
        <f t="shared" si="23"/>
        <v>0</v>
      </c>
      <c r="P158" s="20" t="str">
        <f>IFERROR(VLOOKUP(G158,Datos!$A$1:$B$10979,2,FALSE),"")</f>
        <v/>
      </c>
    </row>
    <row r="159" spans="6:16" ht="16.5" customHeight="1" x14ac:dyDescent="0.3">
      <c r="F159" s="14" t="str">
        <f t="shared" si="21"/>
        <v/>
      </c>
      <c r="G159" s="18" t="str">
        <f t="shared" si="16"/>
        <v/>
      </c>
      <c r="H159" s="41" t="str">
        <f t="shared" si="17"/>
        <v/>
      </c>
      <c r="I159" s="41" t="str">
        <f t="shared" si="18"/>
        <v/>
      </c>
      <c r="J159" s="42" t="str">
        <f t="shared" si="19"/>
        <v/>
      </c>
      <c r="K159" s="42" t="str">
        <f t="shared" si="20"/>
        <v/>
      </c>
      <c r="L159" s="42" t="str">
        <f>+IF(F159&lt;=$D$17,$D$13*Datos!$E$2,"")</f>
        <v/>
      </c>
      <c r="M159" s="42" t="str">
        <f>+IF($D$10="PESOS",IF(F159&lt;=$D$17,H158*Datos!$E$3*$D$15,""),IF(F159&lt;=$D$17,H158*Datos!$E$3*$D$15*P159,""))</f>
        <v/>
      </c>
      <c r="N159" s="42">
        <f t="shared" si="22"/>
        <v>0</v>
      </c>
      <c r="O159" s="15">
        <f t="shared" si="23"/>
        <v>0</v>
      </c>
      <c r="P159" s="20" t="str">
        <f>IFERROR(VLOOKUP(G159,Datos!$A$1:$B$10979,2,FALSE),"")</f>
        <v/>
      </c>
    </row>
    <row r="160" spans="6:16" ht="16.5" customHeight="1" x14ac:dyDescent="0.3">
      <c r="F160" s="14" t="str">
        <f t="shared" si="21"/>
        <v/>
      </c>
      <c r="G160" s="18" t="str">
        <f t="shared" si="16"/>
        <v/>
      </c>
      <c r="H160" s="41" t="str">
        <f t="shared" si="17"/>
        <v/>
      </c>
      <c r="I160" s="41" t="str">
        <f t="shared" si="18"/>
        <v/>
      </c>
      <c r="J160" s="42" t="str">
        <f t="shared" si="19"/>
        <v/>
      </c>
      <c r="K160" s="42" t="str">
        <f t="shared" si="20"/>
        <v/>
      </c>
      <c r="L160" s="42" t="str">
        <f>+IF(F160&lt;=$D$17,$D$13*Datos!$E$2,"")</f>
        <v/>
      </c>
      <c r="M160" s="42" t="str">
        <f>+IF($D$10="PESOS",IF(F160&lt;=$D$17,H159*Datos!$E$3*$D$15,""),IF(F160&lt;=$D$17,H159*Datos!$E$3*$D$15*P160,""))</f>
        <v/>
      </c>
      <c r="N160" s="42">
        <f t="shared" si="22"/>
        <v>0</v>
      </c>
      <c r="O160" s="15">
        <f t="shared" si="23"/>
        <v>0</v>
      </c>
      <c r="P160" s="20" t="str">
        <f>IFERROR(VLOOKUP(G160,Datos!$A$1:$B$10979,2,FALSE),"")</f>
        <v/>
      </c>
    </row>
    <row r="161" spans="6:16" ht="16.5" customHeight="1" x14ac:dyDescent="0.3">
      <c r="F161" s="14" t="str">
        <f t="shared" si="21"/>
        <v/>
      </c>
      <c r="G161" s="18" t="str">
        <f t="shared" si="16"/>
        <v/>
      </c>
      <c r="H161" s="41" t="str">
        <f t="shared" si="17"/>
        <v/>
      </c>
      <c r="I161" s="41" t="str">
        <f t="shared" si="18"/>
        <v/>
      </c>
      <c r="J161" s="42" t="str">
        <f t="shared" si="19"/>
        <v/>
      </c>
      <c r="K161" s="42" t="str">
        <f t="shared" si="20"/>
        <v/>
      </c>
      <c r="L161" s="42" t="str">
        <f>+IF(F161&lt;=$D$17,$D$13*Datos!$E$2,"")</f>
        <v/>
      </c>
      <c r="M161" s="42" t="str">
        <f>+IF($D$10="PESOS",IF(F161&lt;=$D$17,H160*Datos!$E$3*$D$15,""),IF(F161&lt;=$D$17,H160*Datos!$E$3*$D$15*P161,""))</f>
        <v/>
      </c>
      <c r="N161" s="42">
        <f t="shared" si="22"/>
        <v>0</v>
      </c>
      <c r="O161" s="15">
        <f t="shared" si="23"/>
        <v>0</v>
      </c>
      <c r="P161" s="20" t="str">
        <f>IFERROR(VLOOKUP(G161,Datos!$A$1:$B$10979,2,FALSE),"")</f>
        <v/>
      </c>
    </row>
    <row r="162" spans="6:16" ht="16.5" customHeight="1" x14ac:dyDescent="0.3">
      <c r="F162" s="14" t="str">
        <f t="shared" si="21"/>
        <v/>
      </c>
      <c r="G162" s="18" t="str">
        <f t="shared" si="16"/>
        <v/>
      </c>
      <c r="H162" s="41" t="str">
        <f t="shared" si="17"/>
        <v/>
      </c>
      <c r="I162" s="41" t="str">
        <f t="shared" si="18"/>
        <v/>
      </c>
      <c r="J162" s="42" t="str">
        <f t="shared" si="19"/>
        <v/>
      </c>
      <c r="K162" s="42" t="str">
        <f t="shared" si="20"/>
        <v/>
      </c>
      <c r="L162" s="42" t="str">
        <f>+IF(F162&lt;=$D$17,$D$13*Datos!$E$2,"")</f>
        <v/>
      </c>
      <c r="M162" s="42" t="str">
        <f>+IF($D$10="PESOS",IF(F162&lt;=$D$17,H161*Datos!$E$3*$D$15,""),IF(F162&lt;=$D$17,H161*Datos!$E$3*$D$15*P162,""))</f>
        <v/>
      </c>
      <c r="N162" s="42">
        <f t="shared" si="22"/>
        <v>0</v>
      </c>
      <c r="O162" s="15">
        <f t="shared" si="23"/>
        <v>0</v>
      </c>
      <c r="P162" s="20" t="str">
        <f>IFERROR(VLOOKUP(G162,Datos!$A$1:$B$10979,2,FALSE),"")</f>
        <v/>
      </c>
    </row>
    <row r="163" spans="6:16" ht="16.5" customHeight="1" x14ac:dyDescent="0.3">
      <c r="F163" s="14" t="str">
        <f t="shared" si="21"/>
        <v/>
      </c>
      <c r="G163" s="18" t="str">
        <f t="shared" si="16"/>
        <v/>
      </c>
      <c r="H163" s="41" t="str">
        <f t="shared" si="17"/>
        <v/>
      </c>
      <c r="I163" s="41" t="str">
        <f t="shared" si="18"/>
        <v/>
      </c>
      <c r="J163" s="42" t="str">
        <f t="shared" si="19"/>
        <v/>
      </c>
      <c r="K163" s="42" t="str">
        <f t="shared" si="20"/>
        <v/>
      </c>
      <c r="L163" s="42" t="str">
        <f>+IF(F163&lt;=$D$17,$D$13*Datos!$E$2,"")</f>
        <v/>
      </c>
      <c r="M163" s="42" t="str">
        <f>+IF($D$10="PESOS",IF(F163&lt;=$D$17,H162*Datos!$E$3*$D$15,""),IF(F163&lt;=$D$17,H162*Datos!$E$3*$D$15*P163,""))</f>
        <v/>
      </c>
      <c r="N163" s="42">
        <f t="shared" si="22"/>
        <v>0</v>
      </c>
      <c r="O163" s="15">
        <f t="shared" si="23"/>
        <v>0</v>
      </c>
      <c r="P163" s="20" t="str">
        <f>IFERROR(VLOOKUP(G163,Datos!$A$1:$B$10979,2,FALSE),"")</f>
        <v/>
      </c>
    </row>
    <row r="164" spans="6:16" ht="16.5" customHeight="1" x14ac:dyDescent="0.3">
      <c r="F164" s="14" t="str">
        <f t="shared" si="21"/>
        <v/>
      </c>
      <c r="G164" s="18" t="str">
        <f t="shared" si="16"/>
        <v/>
      </c>
      <c r="H164" s="41" t="str">
        <f t="shared" si="17"/>
        <v/>
      </c>
      <c r="I164" s="41" t="str">
        <f t="shared" si="18"/>
        <v/>
      </c>
      <c r="J164" s="42" t="str">
        <f t="shared" si="19"/>
        <v/>
      </c>
      <c r="K164" s="42" t="str">
        <f t="shared" si="20"/>
        <v/>
      </c>
      <c r="L164" s="42" t="str">
        <f>+IF(F164&lt;=$D$17,$D$13*Datos!$E$2,"")</f>
        <v/>
      </c>
      <c r="M164" s="42" t="str">
        <f>+IF($D$10="PESOS",IF(F164&lt;=$D$17,H163*Datos!$E$3*$D$15,""),IF(F164&lt;=$D$17,H163*Datos!$E$3*$D$15*P164,""))</f>
        <v/>
      </c>
      <c r="N164" s="42">
        <f t="shared" si="22"/>
        <v>0</v>
      </c>
      <c r="O164" s="15">
        <f t="shared" si="23"/>
        <v>0</v>
      </c>
      <c r="P164" s="20" t="str">
        <f>IFERROR(VLOOKUP(G164,Datos!$A$1:$B$10979,2,FALSE),"")</f>
        <v/>
      </c>
    </row>
    <row r="165" spans="6:16" ht="16.5" customHeight="1" x14ac:dyDescent="0.3">
      <c r="F165" s="14" t="str">
        <f t="shared" si="21"/>
        <v/>
      </c>
      <c r="G165" s="18" t="str">
        <f t="shared" si="16"/>
        <v/>
      </c>
      <c r="H165" s="41" t="str">
        <f t="shared" si="17"/>
        <v/>
      </c>
      <c r="I165" s="41" t="str">
        <f t="shared" si="18"/>
        <v/>
      </c>
      <c r="J165" s="42" t="str">
        <f t="shared" si="19"/>
        <v/>
      </c>
      <c r="K165" s="42" t="str">
        <f t="shared" si="20"/>
        <v/>
      </c>
      <c r="L165" s="42" t="str">
        <f>+IF(F165&lt;=$D$17,$D$13*Datos!$E$2,"")</f>
        <v/>
      </c>
      <c r="M165" s="42" t="str">
        <f>+IF($D$10="PESOS",IF(F165&lt;=$D$17,H164*Datos!$E$3*$D$15,""),IF(F165&lt;=$D$17,H164*Datos!$E$3*$D$15*P165,""))</f>
        <v/>
      </c>
      <c r="N165" s="42">
        <f t="shared" si="22"/>
        <v>0</v>
      </c>
      <c r="O165" s="15">
        <f t="shared" si="23"/>
        <v>0</v>
      </c>
      <c r="P165" s="20" t="str">
        <f>IFERROR(VLOOKUP(G165,Datos!$A$1:$B$10979,2,FALSE),"")</f>
        <v/>
      </c>
    </row>
    <row r="166" spans="6:16" ht="16.5" customHeight="1" x14ac:dyDescent="0.3">
      <c r="F166" s="14" t="str">
        <f t="shared" si="21"/>
        <v/>
      </c>
      <c r="G166" s="18" t="str">
        <f t="shared" si="16"/>
        <v/>
      </c>
      <c r="H166" s="41" t="str">
        <f t="shared" si="17"/>
        <v/>
      </c>
      <c r="I166" s="41" t="str">
        <f t="shared" si="18"/>
        <v/>
      </c>
      <c r="J166" s="42" t="str">
        <f t="shared" si="19"/>
        <v/>
      </c>
      <c r="K166" s="42" t="str">
        <f t="shared" si="20"/>
        <v/>
      </c>
      <c r="L166" s="42" t="str">
        <f>+IF(F166&lt;=$D$17,$D$13*Datos!$E$2,"")</f>
        <v/>
      </c>
      <c r="M166" s="42" t="str">
        <f>+IF($D$10="PESOS",IF(F166&lt;=$D$17,H165*Datos!$E$3*$D$15,""),IF(F166&lt;=$D$17,H165*Datos!$E$3*$D$15*P166,""))</f>
        <v/>
      </c>
      <c r="N166" s="42">
        <f t="shared" si="22"/>
        <v>0</v>
      </c>
      <c r="O166" s="15">
        <f t="shared" si="23"/>
        <v>0</v>
      </c>
      <c r="P166" s="20" t="str">
        <f>IFERROR(VLOOKUP(G166,Datos!$A$1:$B$10979,2,FALSE),"")</f>
        <v/>
      </c>
    </row>
    <row r="167" spans="6:16" ht="16.5" customHeight="1" x14ac:dyDescent="0.3">
      <c r="F167" s="14" t="str">
        <f t="shared" si="21"/>
        <v/>
      </c>
      <c r="G167" s="18" t="str">
        <f t="shared" si="16"/>
        <v/>
      </c>
      <c r="H167" s="41" t="str">
        <f t="shared" si="17"/>
        <v/>
      </c>
      <c r="I167" s="41" t="str">
        <f t="shared" si="18"/>
        <v/>
      </c>
      <c r="J167" s="42" t="str">
        <f t="shared" si="19"/>
        <v/>
      </c>
      <c r="K167" s="42" t="str">
        <f t="shared" si="20"/>
        <v/>
      </c>
      <c r="L167" s="42" t="str">
        <f>+IF(F167&lt;=$D$17,$D$13*Datos!$E$2,"")</f>
        <v/>
      </c>
      <c r="M167" s="42" t="str">
        <f>+IF($D$10="PESOS",IF(F167&lt;=$D$17,H166*Datos!$E$3*$D$15,""),IF(F167&lt;=$D$17,H166*Datos!$E$3*$D$15*P167,""))</f>
        <v/>
      </c>
      <c r="N167" s="42">
        <f t="shared" si="22"/>
        <v>0</v>
      </c>
      <c r="O167" s="15">
        <f t="shared" si="23"/>
        <v>0</v>
      </c>
      <c r="P167" s="20" t="str">
        <f>IFERROR(VLOOKUP(G167,Datos!$A$1:$B$10979,2,FALSE),"")</f>
        <v/>
      </c>
    </row>
    <row r="168" spans="6:16" ht="16.5" customHeight="1" x14ac:dyDescent="0.3">
      <c r="F168" s="14" t="str">
        <f t="shared" si="21"/>
        <v/>
      </c>
      <c r="G168" s="18" t="str">
        <f t="shared" si="16"/>
        <v/>
      </c>
      <c r="H168" s="41" t="str">
        <f t="shared" si="17"/>
        <v/>
      </c>
      <c r="I168" s="41" t="str">
        <f t="shared" si="18"/>
        <v/>
      </c>
      <c r="J168" s="42" t="str">
        <f t="shared" si="19"/>
        <v/>
      </c>
      <c r="K168" s="42" t="str">
        <f t="shared" si="20"/>
        <v/>
      </c>
      <c r="L168" s="42" t="str">
        <f>+IF(F168&lt;=$D$17,$D$13*Datos!$E$2,"")</f>
        <v/>
      </c>
      <c r="M168" s="42" t="str">
        <f>+IF($D$10="PESOS",IF(F168&lt;=$D$17,H167*Datos!$E$3*$D$15,""),IF(F168&lt;=$D$17,H167*Datos!$E$3*$D$15*P168,""))</f>
        <v/>
      </c>
      <c r="N168" s="42">
        <f t="shared" si="22"/>
        <v>0</v>
      </c>
      <c r="O168" s="15">
        <f t="shared" si="23"/>
        <v>0</v>
      </c>
      <c r="P168" s="20" t="str">
        <f>IFERROR(VLOOKUP(G168,Datos!$A$1:$B$10979,2,FALSE),"")</f>
        <v/>
      </c>
    </row>
    <row r="169" spans="6:16" ht="16.5" customHeight="1" x14ac:dyDescent="0.3">
      <c r="F169" s="14" t="str">
        <f t="shared" si="21"/>
        <v/>
      </c>
      <c r="G169" s="18" t="str">
        <f t="shared" si="16"/>
        <v/>
      </c>
      <c r="H169" s="41" t="str">
        <f t="shared" si="17"/>
        <v/>
      </c>
      <c r="I169" s="41" t="str">
        <f t="shared" si="18"/>
        <v/>
      </c>
      <c r="J169" s="42" t="str">
        <f t="shared" si="19"/>
        <v/>
      </c>
      <c r="K169" s="42" t="str">
        <f t="shared" si="20"/>
        <v/>
      </c>
      <c r="L169" s="42" t="str">
        <f>+IF(F169&lt;=$D$17,$D$13*Datos!$E$2,"")</f>
        <v/>
      </c>
      <c r="M169" s="42" t="str">
        <f>+IF($D$10="PESOS",IF(F169&lt;=$D$17,H168*Datos!$E$3*$D$15,""),IF(F169&lt;=$D$17,H168*Datos!$E$3*$D$15*P169,""))</f>
        <v/>
      </c>
      <c r="N169" s="42">
        <f t="shared" si="22"/>
        <v>0</v>
      </c>
      <c r="O169" s="15">
        <f t="shared" si="23"/>
        <v>0</v>
      </c>
      <c r="P169" s="20" t="str">
        <f>IFERROR(VLOOKUP(G169,Datos!$A$1:$B$10979,2,FALSE),"")</f>
        <v/>
      </c>
    </row>
    <row r="170" spans="6:16" ht="16.5" customHeight="1" x14ac:dyDescent="0.3">
      <c r="F170" s="14" t="str">
        <f t="shared" si="21"/>
        <v/>
      </c>
      <c r="G170" s="18" t="str">
        <f t="shared" si="16"/>
        <v/>
      </c>
      <c r="H170" s="41" t="str">
        <f t="shared" si="17"/>
        <v/>
      </c>
      <c r="I170" s="41" t="str">
        <f t="shared" si="18"/>
        <v/>
      </c>
      <c r="J170" s="42" t="str">
        <f t="shared" si="19"/>
        <v/>
      </c>
      <c r="K170" s="42" t="str">
        <f t="shared" si="20"/>
        <v/>
      </c>
      <c r="L170" s="42" t="str">
        <f>+IF(F170&lt;=$D$17,$D$13*Datos!$E$2,"")</f>
        <v/>
      </c>
      <c r="M170" s="42" t="str">
        <f>+IF($D$10="PESOS",IF(F170&lt;=$D$17,H169*Datos!$E$3*$D$15,""),IF(F170&lt;=$D$17,H169*Datos!$E$3*$D$15*P170,""))</f>
        <v/>
      </c>
      <c r="N170" s="42">
        <f t="shared" si="22"/>
        <v>0</v>
      </c>
      <c r="O170" s="15">
        <f t="shared" si="23"/>
        <v>0</v>
      </c>
      <c r="P170" s="20" t="str">
        <f>IFERROR(VLOOKUP(G170,Datos!$A$1:$B$10979,2,FALSE),"")</f>
        <v/>
      </c>
    </row>
    <row r="171" spans="6:16" ht="16.5" customHeight="1" x14ac:dyDescent="0.3">
      <c r="F171" s="14" t="str">
        <f t="shared" si="21"/>
        <v/>
      </c>
      <c r="G171" s="18" t="str">
        <f t="shared" si="16"/>
        <v/>
      </c>
      <c r="H171" s="41" t="str">
        <f t="shared" si="17"/>
        <v/>
      </c>
      <c r="I171" s="41" t="str">
        <f t="shared" si="18"/>
        <v/>
      </c>
      <c r="J171" s="42" t="str">
        <f t="shared" si="19"/>
        <v/>
      </c>
      <c r="K171" s="42" t="str">
        <f t="shared" si="20"/>
        <v/>
      </c>
      <c r="L171" s="42" t="str">
        <f>+IF(F171&lt;=$D$17,$D$13*Datos!$E$2,"")</f>
        <v/>
      </c>
      <c r="M171" s="42" t="str">
        <f>+IF($D$10="PESOS",IF(F171&lt;=$D$17,H170*Datos!$E$3*$D$15,""),IF(F171&lt;=$D$17,H170*Datos!$E$3*$D$15*P171,""))</f>
        <v/>
      </c>
      <c r="N171" s="42">
        <f t="shared" si="22"/>
        <v>0</v>
      </c>
      <c r="O171" s="15">
        <f t="shared" si="23"/>
        <v>0</v>
      </c>
      <c r="P171" s="20" t="str">
        <f>IFERROR(VLOOKUP(G171,Datos!$A$1:$B$10979,2,FALSE),"")</f>
        <v/>
      </c>
    </row>
    <row r="172" spans="6:16" ht="16.5" customHeight="1" x14ac:dyDescent="0.3">
      <c r="F172" s="14" t="str">
        <f t="shared" si="21"/>
        <v/>
      </c>
      <c r="G172" s="18" t="str">
        <f t="shared" si="16"/>
        <v/>
      </c>
      <c r="H172" s="41" t="str">
        <f t="shared" si="17"/>
        <v/>
      </c>
      <c r="I172" s="41" t="str">
        <f t="shared" si="18"/>
        <v/>
      </c>
      <c r="J172" s="42" t="str">
        <f t="shared" si="19"/>
        <v/>
      </c>
      <c r="K172" s="42" t="str">
        <f t="shared" si="20"/>
        <v/>
      </c>
      <c r="L172" s="42" t="str">
        <f>+IF(F172&lt;=$D$17,$D$13*Datos!$E$2,"")</f>
        <v/>
      </c>
      <c r="M172" s="42" t="str">
        <f>+IF($D$10="PESOS",IF(F172&lt;=$D$17,H171*Datos!$E$3*$D$15,""),IF(F172&lt;=$D$17,H171*Datos!$E$3*$D$15*P172,""))</f>
        <v/>
      </c>
      <c r="N172" s="42">
        <f t="shared" si="22"/>
        <v>0</v>
      </c>
      <c r="O172" s="15">
        <f t="shared" si="23"/>
        <v>0</v>
      </c>
      <c r="P172" s="20" t="str">
        <f>IFERROR(VLOOKUP(G172,Datos!$A$1:$B$10979,2,FALSE),"")</f>
        <v/>
      </c>
    </row>
    <row r="173" spans="6:16" ht="16.5" customHeight="1" x14ac:dyDescent="0.3">
      <c r="F173" s="14" t="str">
        <f t="shared" si="21"/>
        <v/>
      </c>
      <c r="G173" s="18" t="str">
        <f t="shared" si="16"/>
        <v/>
      </c>
      <c r="H173" s="41" t="str">
        <f t="shared" si="17"/>
        <v/>
      </c>
      <c r="I173" s="41" t="str">
        <f t="shared" si="18"/>
        <v/>
      </c>
      <c r="J173" s="42" t="str">
        <f t="shared" si="19"/>
        <v/>
      </c>
      <c r="K173" s="42" t="str">
        <f t="shared" si="20"/>
        <v/>
      </c>
      <c r="L173" s="42" t="str">
        <f>+IF(F173&lt;=$D$17,$D$13*Datos!$E$2,"")</f>
        <v/>
      </c>
      <c r="M173" s="42" t="str">
        <f>+IF($D$10="PESOS",IF(F173&lt;=$D$17,H172*Datos!$E$3*$D$15,""),IF(F173&lt;=$D$17,H172*Datos!$E$3*$D$15*P173,""))</f>
        <v/>
      </c>
      <c r="N173" s="42">
        <f t="shared" si="22"/>
        <v>0</v>
      </c>
      <c r="O173" s="15">
        <f t="shared" si="23"/>
        <v>0</v>
      </c>
      <c r="P173" s="20" t="str">
        <f>IFERROR(VLOOKUP(G173,Datos!$A$1:$B$10979,2,FALSE),"")</f>
        <v/>
      </c>
    </row>
    <row r="174" spans="6:16" ht="16.5" customHeight="1" x14ac:dyDescent="0.3">
      <c r="F174" s="14" t="str">
        <f t="shared" si="21"/>
        <v/>
      </c>
      <c r="G174" s="18" t="str">
        <f t="shared" si="16"/>
        <v/>
      </c>
      <c r="H174" s="41" t="str">
        <f t="shared" si="17"/>
        <v/>
      </c>
      <c r="I174" s="41" t="str">
        <f t="shared" si="18"/>
        <v/>
      </c>
      <c r="J174" s="42" t="str">
        <f t="shared" si="19"/>
        <v/>
      </c>
      <c r="K174" s="42" t="str">
        <f t="shared" si="20"/>
        <v/>
      </c>
      <c r="L174" s="42" t="str">
        <f>+IF(F174&lt;=$D$17,$D$13*Datos!$E$2,"")</f>
        <v/>
      </c>
      <c r="M174" s="42" t="str">
        <f>+IF($D$10="PESOS",IF(F174&lt;=$D$17,H173*Datos!$E$3*$D$15,""),IF(F174&lt;=$D$17,H173*Datos!$E$3*$D$15*P174,""))</f>
        <v/>
      </c>
      <c r="N174" s="42">
        <f t="shared" si="22"/>
        <v>0</v>
      </c>
      <c r="O174" s="15">
        <f t="shared" si="23"/>
        <v>0</v>
      </c>
      <c r="P174" s="20" t="str">
        <f>IFERROR(VLOOKUP(G174,Datos!$A$1:$B$10979,2,FALSE),"")</f>
        <v/>
      </c>
    </row>
    <row r="175" spans="6:16" ht="16.5" customHeight="1" x14ac:dyDescent="0.3">
      <c r="F175" s="14" t="str">
        <f t="shared" si="21"/>
        <v/>
      </c>
      <c r="G175" s="18" t="str">
        <f t="shared" si="16"/>
        <v/>
      </c>
      <c r="H175" s="41" t="str">
        <f t="shared" si="17"/>
        <v/>
      </c>
      <c r="I175" s="41" t="str">
        <f t="shared" si="18"/>
        <v/>
      </c>
      <c r="J175" s="42" t="str">
        <f t="shared" si="19"/>
        <v/>
      </c>
      <c r="K175" s="42" t="str">
        <f t="shared" si="20"/>
        <v/>
      </c>
      <c r="L175" s="42" t="str">
        <f>+IF(F175&lt;=$D$17,$D$13*Datos!$E$2,"")</f>
        <v/>
      </c>
      <c r="M175" s="42" t="str">
        <f>+IF($D$10="PESOS",IF(F175&lt;=$D$17,H174*Datos!$E$3*$D$15,""),IF(F175&lt;=$D$17,H174*Datos!$E$3*$D$15*P175,""))</f>
        <v/>
      </c>
      <c r="N175" s="42">
        <f t="shared" si="22"/>
        <v>0</v>
      </c>
      <c r="O175" s="15">
        <f t="shared" si="23"/>
        <v>0</v>
      </c>
      <c r="P175" s="20" t="str">
        <f>IFERROR(VLOOKUP(G175,Datos!$A$1:$B$10979,2,FALSE),"")</f>
        <v/>
      </c>
    </row>
    <row r="176" spans="6:16" ht="16.5" customHeight="1" x14ac:dyDescent="0.3">
      <c r="F176" s="14" t="str">
        <f t="shared" si="21"/>
        <v/>
      </c>
      <c r="G176" s="18" t="str">
        <f t="shared" si="16"/>
        <v/>
      </c>
      <c r="H176" s="41" t="str">
        <f t="shared" si="17"/>
        <v/>
      </c>
      <c r="I176" s="41" t="str">
        <f t="shared" si="18"/>
        <v/>
      </c>
      <c r="J176" s="42" t="str">
        <f t="shared" si="19"/>
        <v/>
      </c>
      <c r="K176" s="42" t="str">
        <f t="shared" si="20"/>
        <v/>
      </c>
      <c r="L176" s="42" t="str">
        <f>+IF(F176&lt;=$D$17,$D$13*Datos!$E$2,"")</f>
        <v/>
      </c>
      <c r="M176" s="42" t="str">
        <f>+IF($D$10="PESOS",IF(F176&lt;=$D$17,H175*Datos!$E$3*$D$15,""),IF(F176&lt;=$D$17,H175*Datos!$E$3*$D$15*P176,""))</f>
        <v/>
      </c>
      <c r="N176" s="42">
        <f t="shared" si="22"/>
        <v>0</v>
      </c>
      <c r="O176" s="15">
        <f t="shared" si="23"/>
        <v>0</v>
      </c>
      <c r="P176" s="20" t="str">
        <f>IFERROR(VLOOKUP(G176,Datos!$A$1:$B$10979,2,FALSE),"")</f>
        <v/>
      </c>
    </row>
    <row r="177" spans="6:16" ht="16.5" customHeight="1" x14ac:dyDescent="0.3">
      <c r="F177" s="14" t="str">
        <f t="shared" si="21"/>
        <v/>
      </c>
      <c r="G177" s="18" t="str">
        <f t="shared" si="16"/>
        <v/>
      </c>
      <c r="H177" s="41" t="str">
        <f t="shared" si="17"/>
        <v/>
      </c>
      <c r="I177" s="41" t="str">
        <f t="shared" si="18"/>
        <v/>
      </c>
      <c r="J177" s="42" t="str">
        <f t="shared" si="19"/>
        <v/>
      </c>
      <c r="K177" s="42" t="str">
        <f t="shared" si="20"/>
        <v/>
      </c>
      <c r="L177" s="42" t="str">
        <f>+IF(F177&lt;=$D$17,$D$13*Datos!$E$2,"")</f>
        <v/>
      </c>
      <c r="M177" s="42" t="str">
        <f>+IF($D$10="PESOS",IF(F177&lt;=$D$17,H176*Datos!$E$3*$D$15,""),IF(F177&lt;=$D$17,H176*Datos!$E$3*$D$15*P177,""))</f>
        <v/>
      </c>
      <c r="N177" s="42">
        <f t="shared" si="22"/>
        <v>0</v>
      </c>
      <c r="O177" s="15">
        <f t="shared" si="23"/>
        <v>0</v>
      </c>
      <c r="P177" s="20" t="str">
        <f>IFERROR(VLOOKUP(G177,Datos!$A$1:$B$10979,2,FALSE),"")</f>
        <v/>
      </c>
    </row>
    <row r="178" spans="6:16" ht="16.5" customHeight="1" x14ac:dyDescent="0.3">
      <c r="F178" s="14" t="str">
        <f t="shared" si="21"/>
        <v/>
      </c>
      <c r="G178" s="18" t="str">
        <f t="shared" si="16"/>
        <v/>
      </c>
      <c r="H178" s="41" t="str">
        <f t="shared" si="17"/>
        <v/>
      </c>
      <c r="I178" s="41" t="str">
        <f t="shared" si="18"/>
        <v/>
      </c>
      <c r="J178" s="42" t="str">
        <f t="shared" si="19"/>
        <v/>
      </c>
      <c r="K178" s="42" t="str">
        <f t="shared" si="20"/>
        <v/>
      </c>
      <c r="L178" s="42" t="str">
        <f>+IF(F178&lt;=$D$17,$D$13*Datos!$E$2,"")</f>
        <v/>
      </c>
      <c r="M178" s="42" t="str">
        <f>+IF($D$10="PESOS",IF(F178&lt;=$D$17,H177*Datos!$E$3*$D$15,""),IF(F178&lt;=$D$17,H177*Datos!$E$3*$D$15*P178,""))</f>
        <v/>
      </c>
      <c r="N178" s="42">
        <f t="shared" si="22"/>
        <v>0</v>
      </c>
      <c r="O178" s="15">
        <f t="shared" si="23"/>
        <v>0</v>
      </c>
      <c r="P178" s="20" t="str">
        <f>IFERROR(VLOOKUP(G178,Datos!$A$1:$B$10979,2,FALSE),"")</f>
        <v/>
      </c>
    </row>
    <row r="179" spans="6:16" ht="16.5" customHeight="1" x14ac:dyDescent="0.3">
      <c r="F179" s="14" t="str">
        <f t="shared" si="21"/>
        <v/>
      </c>
      <c r="G179" s="18" t="str">
        <f t="shared" si="16"/>
        <v/>
      </c>
      <c r="H179" s="41" t="str">
        <f t="shared" si="17"/>
        <v/>
      </c>
      <c r="I179" s="41" t="str">
        <f t="shared" si="18"/>
        <v/>
      </c>
      <c r="J179" s="42" t="str">
        <f t="shared" si="19"/>
        <v/>
      </c>
      <c r="K179" s="42" t="str">
        <f t="shared" si="20"/>
        <v/>
      </c>
      <c r="L179" s="42" t="str">
        <f>+IF(F179&lt;=$D$17,$D$13*Datos!$E$2,"")</f>
        <v/>
      </c>
      <c r="M179" s="42" t="str">
        <f>+IF($D$10="PESOS",IF(F179&lt;=$D$17,H178*Datos!$E$3*$D$15,""),IF(F179&lt;=$D$17,H178*Datos!$E$3*$D$15*P179,""))</f>
        <v/>
      </c>
      <c r="N179" s="42">
        <f t="shared" si="22"/>
        <v>0</v>
      </c>
      <c r="O179" s="15">
        <f t="shared" si="23"/>
        <v>0</v>
      </c>
      <c r="P179" s="20" t="str">
        <f>IFERROR(VLOOKUP(G179,Datos!$A$1:$B$10979,2,FALSE),"")</f>
        <v/>
      </c>
    </row>
    <row r="180" spans="6:16" ht="16.5" customHeight="1" x14ac:dyDescent="0.3">
      <c r="F180" s="14" t="str">
        <f t="shared" si="21"/>
        <v/>
      </c>
      <c r="G180" s="18" t="str">
        <f t="shared" si="16"/>
        <v/>
      </c>
      <c r="H180" s="41" t="str">
        <f t="shared" si="17"/>
        <v/>
      </c>
      <c r="I180" s="41" t="str">
        <f t="shared" si="18"/>
        <v/>
      </c>
      <c r="J180" s="42" t="str">
        <f t="shared" si="19"/>
        <v/>
      </c>
      <c r="K180" s="42" t="str">
        <f t="shared" si="20"/>
        <v/>
      </c>
      <c r="L180" s="42" t="str">
        <f>+IF(F180&lt;=$D$17,$D$13*Datos!$E$2,"")</f>
        <v/>
      </c>
      <c r="M180" s="42" t="str">
        <f>+IF($D$10="PESOS",IF(F180&lt;=$D$17,H179*Datos!$E$3*$D$15,""),IF(F180&lt;=$D$17,H179*Datos!$E$3*$D$15*P180,""))</f>
        <v/>
      </c>
      <c r="N180" s="42">
        <f t="shared" si="22"/>
        <v>0</v>
      </c>
      <c r="O180" s="15">
        <f t="shared" si="23"/>
        <v>0</v>
      </c>
      <c r="P180" s="20" t="str">
        <f>IFERROR(VLOOKUP(G180,Datos!$A$1:$B$10979,2,FALSE),"")</f>
        <v/>
      </c>
    </row>
    <row r="181" spans="6:16" ht="16.5" customHeight="1" x14ac:dyDescent="0.3">
      <c r="F181" s="14" t="str">
        <f t="shared" si="21"/>
        <v/>
      </c>
      <c r="G181" s="18" t="str">
        <f t="shared" si="16"/>
        <v/>
      </c>
      <c r="H181" s="41" t="str">
        <f t="shared" si="17"/>
        <v/>
      </c>
      <c r="I181" s="41" t="str">
        <f t="shared" si="18"/>
        <v/>
      </c>
      <c r="J181" s="42" t="str">
        <f t="shared" si="19"/>
        <v/>
      </c>
      <c r="K181" s="42" t="str">
        <f t="shared" si="20"/>
        <v/>
      </c>
      <c r="L181" s="42" t="str">
        <f>+IF(F181&lt;=$D$17,$D$13*Datos!$E$2,"")</f>
        <v/>
      </c>
      <c r="M181" s="42" t="str">
        <f>+IF($D$10="PESOS",IF(F181&lt;=$D$17,H180*Datos!$E$3*$D$15,""),IF(F181&lt;=$D$17,H180*Datos!$E$3*$D$15*P181,""))</f>
        <v/>
      </c>
      <c r="N181" s="42">
        <f t="shared" si="22"/>
        <v>0</v>
      </c>
      <c r="O181" s="15">
        <f t="shared" si="23"/>
        <v>0</v>
      </c>
      <c r="P181" s="20" t="str">
        <f>IFERROR(VLOOKUP(G181,Datos!$A$1:$B$10979,2,FALSE),"")</f>
        <v/>
      </c>
    </row>
    <row r="182" spans="6:16" ht="16.5" customHeight="1" x14ac:dyDescent="0.3">
      <c r="F182" s="14" t="str">
        <f t="shared" si="21"/>
        <v/>
      </c>
      <c r="G182" s="18" t="str">
        <f t="shared" si="16"/>
        <v/>
      </c>
      <c r="H182" s="41" t="str">
        <f t="shared" si="17"/>
        <v/>
      </c>
      <c r="I182" s="41" t="str">
        <f t="shared" si="18"/>
        <v/>
      </c>
      <c r="J182" s="42" t="str">
        <f t="shared" si="19"/>
        <v/>
      </c>
      <c r="K182" s="42" t="str">
        <f t="shared" si="20"/>
        <v/>
      </c>
      <c r="L182" s="42" t="str">
        <f>+IF(F182&lt;=$D$17,$D$13*Datos!$E$2,"")</f>
        <v/>
      </c>
      <c r="M182" s="42" t="str">
        <f>+IF($D$10="PESOS",IF(F182&lt;=$D$17,H181*Datos!$E$3*$D$15,""),IF(F182&lt;=$D$17,H181*Datos!$E$3*$D$15*P182,""))</f>
        <v/>
      </c>
      <c r="N182" s="42">
        <f t="shared" si="22"/>
        <v>0</v>
      </c>
      <c r="O182" s="15">
        <f t="shared" si="23"/>
        <v>0</v>
      </c>
      <c r="P182" s="20" t="str">
        <f>IFERROR(VLOOKUP(G182,Datos!$A$1:$B$10979,2,FALSE),"")</f>
        <v/>
      </c>
    </row>
    <row r="183" spans="6:16" ht="16.5" customHeight="1" x14ac:dyDescent="0.3">
      <c r="F183" s="14" t="str">
        <f t="shared" si="21"/>
        <v/>
      </c>
      <c r="G183" s="18" t="str">
        <f t="shared" si="16"/>
        <v/>
      </c>
      <c r="H183" s="41" t="str">
        <f t="shared" si="17"/>
        <v/>
      </c>
      <c r="I183" s="41" t="str">
        <f t="shared" si="18"/>
        <v/>
      </c>
      <c r="J183" s="42" t="str">
        <f t="shared" si="19"/>
        <v/>
      </c>
      <c r="K183" s="42" t="str">
        <f t="shared" si="20"/>
        <v/>
      </c>
      <c r="L183" s="42" t="str">
        <f>+IF(F183&lt;=$D$17,$D$13*Datos!$E$2,"")</f>
        <v/>
      </c>
      <c r="M183" s="42" t="str">
        <f>+IF($D$10="PESOS",IF(F183&lt;=$D$17,H182*Datos!$E$3*$D$15,""),IF(F183&lt;=$D$17,H182*Datos!$E$3*$D$15*P183,""))</f>
        <v/>
      </c>
      <c r="N183" s="42">
        <f t="shared" si="22"/>
        <v>0</v>
      </c>
      <c r="O183" s="15">
        <f t="shared" si="23"/>
        <v>0</v>
      </c>
      <c r="P183" s="20" t="str">
        <f>IFERROR(VLOOKUP(G183,Datos!$A$1:$B$10979,2,FALSE),"")</f>
        <v/>
      </c>
    </row>
    <row r="184" spans="6:16" ht="16.5" customHeight="1" x14ac:dyDescent="0.3">
      <c r="F184" s="14" t="str">
        <f t="shared" si="21"/>
        <v/>
      </c>
      <c r="G184" s="18" t="str">
        <f t="shared" si="16"/>
        <v/>
      </c>
      <c r="H184" s="41" t="str">
        <f t="shared" si="17"/>
        <v/>
      </c>
      <c r="I184" s="41" t="str">
        <f t="shared" si="18"/>
        <v/>
      </c>
      <c r="J184" s="42" t="str">
        <f t="shared" si="19"/>
        <v/>
      </c>
      <c r="K184" s="42" t="str">
        <f t="shared" si="20"/>
        <v/>
      </c>
      <c r="L184" s="42" t="str">
        <f>+IF(F184&lt;=$D$17,$D$13*Datos!$E$2,"")</f>
        <v/>
      </c>
      <c r="M184" s="42" t="str">
        <f>+IF($D$10="PESOS",IF(F184&lt;=$D$17,H183*Datos!$E$3*$D$15,""),IF(F184&lt;=$D$17,H183*Datos!$E$3*$D$15*P184,""))</f>
        <v/>
      </c>
      <c r="N184" s="42">
        <f t="shared" si="22"/>
        <v>0</v>
      </c>
      <c r="O184" s="15">
        <f t="shared" si="23"/>
        <v>0</v>
      </c>
      <c r="P184" s="20" t="str">
        <f>IFERROR(VLOOKUP(G184,Datos!$A$1:$B$10979,2,FALSE),"")</f>
        <v/>
      </c>
    </row>
    <row r="185" spans="6:16" ht="16.5" customHeight="1" x14ac:dyDescent="0.3">
      <c r="F185" s="14" t="str">
        <f t="shared" si="21"/>
        <v/>
      </c>
      <c r="G185" s="18" t="str">
        <f t="shared" si="16"/>
        <v/>
      </c>
      <c r="H185" s="41" t="str">
        <f t="shared" si="17"/>
        <v/>
      </c>
      <c r="I185" s="41" t="str">
        <f t="shared" si="18"/>
        <v/>
      </c>
      <c r="J185" s="42" t="str">
        <f t="shared" si="19"/>
        <v/>
      </c>
      <c r="K185" s="42" t="str">
        <f t="shared" si="20"/>
        <v/>
      </c>
      <c r="L185" s="42" t="str">
        <f>+IF(F185&lt;=$D$17,$D$13*Datos!$E$2,"")</f>
        <v/>
      </c>
      <c r="M185" s="42" t="str">
        <f>+IF($D$10="PESOS",IF(F185&lt;=$D$17,H184*Datos!$E$3*$D$15,""),IF(F185&lt;=$D$17,H184*Datos!$E$3*$D$15*P185,""))</f>
        <v/>
      </c>
      <c r="N185" s="42">
        <f t="shared" si="22"/>
        <v>0</v>
      </c>
      <c r="O185" s="15">
        <f t="shared" si="23"/>
        <v>0</v>
      </c>
      <c r="P185" s="20" t="str">
        <f>IFERROR(VLOOKUP(G185,Datos!$A$1:$B$10979,2,FALSE),"")</f>
        <v/>
      </c>
    </row>
    <row r="186" spans="6:16" ht="16.5" customHeight="1" x14ac:dyDescent="0.3">
      <c r="F186" s="14" t="str">
        <f t="shared" si="21"/>
        <v/>
      </c>
      <c r="G186" s="18" t="str">
        <f t="shared" si="16"/>
        <v/>
      </c>
      <c r="H186" s="41" t="str">
        <f t="shared" si="17"/>
        <v/>
      </c>
      <c r="I186" s="41" t="str">
        <f t="shared" si="18"/>
        <v/>
      </c>
      <c r="J186" s="42" t="str">
        <f t="shared" si="19"/>
        <v/>
      </c>
      <c r="K186" s="42" t="str">
        <f t="shared" si="20"/>
        <v/>
      </c>
      <c r="L186" s="42" t="str">
        <f>+IF(F186&lt;=$D$17,$D$13*Datos!$E$2,"")</f>
        <v/>
      </c>
      <c r="M186" s="42" t="str">
        <f>+IF($D$10="PESOS",IF(F186&lt;=$D$17,H185*Datos!$E$3*$D$15,""),IF(F186&lt;=$D$17,H185*Datos!$E$3*$D$15*P186,""))</f>
        <v/>
      </c>
      <c r="N186" s="42">
        <f t="shared" si="22"/>
        <v>0</v>
      </c>
      <c r="O186" s="15">
        <f t="shared" si="23"/>
        <v>0</v>
      </c>
      <c r="P186" s="20" t="str">
        <f>IFERROR(VLOOKUP(G186,Datos!$A$1:$B$10979,2,FALSE),"")</f>
        <v/>
      </c>
    </row>
    <row r="187" spans="6:16" ht="16.5" customHeight="1" x14ac:dyDescent="0.3">
      <c r="F187" s="14" t="str">
        <f t="shared" si="21"/>
        <v/>
      </c>
      <c r="G187" s="18" t="str">
        <f t="shared" si="16"/>
        <v/>
      </c>
      <c r="H187" s="41" t="str">
        <f t="shared" si="17"/>
        <v/>
      </c>
      <c r="I187" s="41" t="str">
        <f t="shared" si="18"/>
        <v/>
      </c>
      <c r="J187" s="42" t="str">
        <f t="shared" si="19"/>
        <v/>
      </c>
      <c r="K187" s="42" t="str">
        <f t="shared" si="20"/>
        <v/>
      </c>
      <c r="L187" s="42" t="str">
        <f>+IF(F187&lt;=$D$17,$D$13*Datos!$E$2,"")</f>
        <v/>
      </c>
      <c r="M187" s="42" t="str">
        <f>+IF($D$10="PESOS",IF(F187&lt;=$D$17,H186*Datos!$E$3*$D$15,""),IF(F187&lt;=$D$17,H186*Datos!$E$3*$D$15*P187,""))</f>
        <v/>
      </c>
      <c r="N187" s="42">
        <f t="shared" si="22"/>
        <v>0</v>
      </c>
      <c r="O187" s="15">
        <f t="shared" si="23"/>
        <v>0</v>
      </c>
      <c r="P187" s="20" t="str">
        <f>IFERROR(VLOOKUP(G187,Datos!$A$1:$B$10979,2,FALSE),"")</f>
        <v/>
      </c>
    </row>
    <row r="188" spans="6:16" ht="16.5" customHeight="1" x14ac:dyDescent="0.3">
      <c r="F188" s="14" t="str">
        <f t="shared" si="21"/>
        <v/>
      </c>
      <c r="G188" s="18" t="str">
        <f t="shared" si="16"/>
        <v/>
      </c>
      <c r="H188" s="41" t="str">
        <f t="shared" si="17"/>
        <v/>
      </c>
      <c r="I188" s="41" t="str">
        <f t="shared" si="18"/>
        <v/>
      </c>
      <c r="J188" s="42" t="str">
        <f t="shared" si="19"/>
        <v/>
      </c>
      <c r="K188" s="42" t="str">
        <f t="shared" si="20"/>
        <v/>
      </c>
      <c r="L188" s="42" t="str">
        <f>+IF(F188&lt;=$D$17,$D$13*Datos!$E$2,"")</f>
        <v/>
      </c>
      <c r="M188" s="42" t="str">
        <f>+IF($D$10="PESOS",IF(F188&lt;=$D$17,H187*Datos!$E$3*$D$15,""),IF(F188&lt;=$D$17,H187*Datos!$E$3*$D$15*P188,""))</f>
        <v/>
      </c>
      <c r="N188" s="42">
        <f t="shared" si="22"/>
        <v>0</v>
      </c>
      <c r="O188" s="15">
        <f t="shared" si="23"/>
        <v>0</v>
      </c>
      <c r="P188" s="20" t="str">
        <f>IFERROR(VLOOKUP(G188,Datos!$A$1:$B$10979,2,FALSE),"")</f>
        <v/>
      </c>
    </row>
    <row r="189" spans="6:16" ht="16.5" customHeight="1" x14ac:dyDescent="0.3">
      <c r="F189" s="14" t="str">
        <f t="shared" si="21"/>
        <v/>
      </c>
      <c r="G189" s="18" t="str">
        <f t="shared" si="16"/>
        <v/>
      </c>
      <c r="H189" s="41" t="str">
        <f t="shared" si="17"/>
        <v/>
      </c>
      <c r="I189" s="41" t="str">
        <f t="shared" si="18"/>
        <v/>
      </c>
      <c r="J189" s="42" t="str">
        <f t="shared" si="19"/>
        <v/>
      </c>
      <c r="K189" s="42" t="str">
        <f t="shared" si="20"/>
        <v/>
      </c>
      <c r="L189" s="42" t="str">
        <f>+IF(F189&lt;=$D$17,$D$13*Datos!$E$2,"")</f>
        <v/>
      </c>
      <c r="M189" s="42" t="str">
        <f>+IF($D$10="PESOS",IF(F189&lt;=$D$17,H188*Datos!$E$3*$D$15,""),IF(F189&lt;=$D$17,H188*Datos!$E$3*$D$15*P189,""))</f>
        <v/>
      </c>
      <c r="N189" s="42">
        <f t="shared" si="22"/>
        <v>0</v>
      </c>
      <c r="O189" s="15">
        <f t="shared" si="23"/>
        <v>0</v>
      </c>
      <c r="P189" s="20" t="str">
        <f>IFERROR(VLOOKUP(G189,Datos!$A$1:$B$10979,2,FALSE),"")</f>
        <v/>
      </c>
    </row>
    <row r="190" spans="6:16" ht="16.5" customHeight="1" x14ac:dyDescent="0.3">
      <c r="F190" s="14" t="str">
        <f t="shared" si="21"/>
        <v/>
      </c>
      <c r="G190" s="18" t="str">
        <f t="shared" si="16"/>
        <v/>
      </c>
      <c r="H190" s="41" t="str">
        <f t="shared" si="17"/>
        <v/>
      </c>
      <c r="I190" s="41" t="str">
        <f t="shared" si="18"/>
        <v/>
      </c>
      <c r="J190" s="42" t="str">
        <f t="shared" si="19"/>
        <v/>
      </c>
      <c r="K190" s="42" t="str">
        <f t="shared" si="20"/>
        <v/>
      </c>
      <c r="L190" s="42" t="str">
        <f>+IF(F190&lt;=$D$17,$D$13*Datos!$E$2,"")</f>
        <v/>
      </c>
      <c r="M190" s="42" t="str">
        <f>+IF($D$10="PESOS",IF(F190&lt;=$D$17,H189*Datos!$E$3*$D$15,""),IF(F190&lt;=$D$17,H189*Datos!$E$3*$D$15*P190,""))</f>
        <v/>
      </c>
      <c r="N190" s="42">
        <f t="shared" si="22"/>
        <v>0</v>
      </c>
      <c r="O190" s="15">
        <f t="shared" si="23"/>
        <v>0</v>
      </c>
      <c r="P190" s="20" t="str">
        <f>IFERROR(VLOOKUP(G190,Datos!$A$1:$B$10979,2,FALSE),"")</f>
        <v/>
      </c>
    </row>
    <row r="191" spans="6:16" ht="16.5" customHeight="1" x14ac:dyDescent="0.3">
      <c r="F191" s="14" t="str">
        <f t="shared" si="21"/>
        <v/>
      </c>
      <c r="G191" s="18" t="str">
        <f t="shared" si="16"/>
        <v/>
      </c>
      <c r="H191" s="41" t="str">
        <f t="shared" si="17"/>
        <v/>
      </c>
      <c r="I191" s="41" t="str">
        <f t="shared" si="18"/>
        <v/>
      </c>
      <c r="J191" s="42" t="str">
        <f t="shared" si="19"/>
        <v/>
      </c>
      <c r="K191" s="42" t="str">
        <f t="shared" si="20"/>
        <v/>
      </c>
      <c r="L191" s="42" t="str">
        <f>+IF(F191&lt;=$D$17,$D$13*Datos!$E$2,"")</f>
        <v/>
      </c>
      <c r="M191" s="42" t="str">
        <f>+IF($D$10="PESOS",IF(F191&lt;=$D$17,H190*Datos!$E$3*$D$15,""),IF(F191&lt;=$D$17,H190*Datos!$E$3*$D$15*P191,""))</f>
        <v/>
      </c>
      <c r="N191" s="42">
        <f t="shared" si="22"/>
        <v>0</v>
      </c>
      <c r="O191" s="15">
        <f t="shared" si="23"/>
        <v>0</v>
      </c>
      <c r="P191" s="20" t="str">
        <f>IFERROR(VLOOKUP(G191,Datos!$A$1:$B$10979,2,FALSE),"")</f>
        <v/>
      </c>
    </row>
    <row r="192" spans="6:16" ht="16.5" customHeight="1" x14ac:dyDescent="0.3">
      <c r="F192" s="14" t="str">
        <f t="shared" si="21"/>
        <v/>
      </c>
      <c r="G192" s="18" t="str">
        <f t="shared" si="16"/>
        <v/>
      </c>
      <c r="H192" s="41" t="str">
        <f t="shared" si="17"/>
        <v/>
      </c>
      <c r="I192" s="41" t="str">
        <f t="shared" si="18"/>
        <v/>
      </c>
      <c r="J192" s="42" t="str">
        <f t="shared" si="19"/>
        <v/>
      </c>
      <c r="K192" s="42" t="str">
        <f t="shared" si="20"/>
        <v/>
      </c>
      <c r="L192" s="42" t="str">
        <f>+IF(F192&lt;=$D$17,$D$13*Datos!$E$2,"")</f>
        <v/>
      </c>
      <c r="M192" s="42" t="str">
        <f>+IF($D$10="PESOS",IF(F192&lt;=$D$17,H191*Datos!$E$3*$D$15,""),IF(F192&lt;=$D$17,H191*Datos!$E$3*$D$15*P192,""))</f>
        <v/>
      </c>
      <c r="N192" s="42">
        <f t="shared" si="22"/>
        <v>0</v>
      </c>
      <c r="O192" s="15">
        <f t="shared" si="23"/>
        <v>0</v>
      </c>
      <c r="P192" s="20" t="str">
        <f>IFERROR(VLOOKUP(G192,Datos!$A$1:$B$10979,2,FALSE),"")</f>
        <v/>
      </c>
    </row>
    <row r="193" spans="6:16" ht="16.5" customHeight="1" x14ac:dyDescent="0.3">
      <c r="F193" s="14" t="str">
        <f t="shared" si="21"/>
        <v/>
      </c>
      <c r="G193" s="18" t="str">
        <f t="shared" si="16"/>
        <v/>
      </c>
      <c r="H193" s="41" t="str">
        <f t="shared" si="17"/>
        <v/>
      </c>
      <c r="I193" s="41" t="str">
        <f t="shared" si="18"/>
        <v/>
      </c>
      <c r="J193" s="42" t="str">
        <f t="shared" si="19"/>
        <v/>
      </c>
      <c r="K193" s="42" t="str">
        <f t="shared" si="20"/>
        <v/>
      </c>
      <c r="L193" s="42" t="str">
        <f>+IF(F193&lt;=$D$17,$D$13*Datos!$E$2,"")</f>
        <v/>
      </c>
      <c r="M193" s="42" t="str">
        <f>+IF($D$10="PESOS",IF(F193&lt;=$D$17,H192*Datos!$E$3*$D$15,""),IF(F193&lt;=$D$17,H192*Datos!$E$3*$D$15*P193,""))</f>
        <v/>
      </c>
      <c r="N193" s="42">
        <f t="shared" si="22"/>
        <v>0</v>
      </c>
      <c r="O193" s="15">
        <f t="shared" si="23"/>
        <v>0</v>
      </c>
      <c r="P193" s="20" t="str">
        <f>IFERROR(VLOOKUP(G193,Datos!$A$1:$B$10979,2,FALSE),"")</f>
        <v/>
      </c>
    </row>
    <row r="194" spans="6:16" ht="16.5" customHeight="1" x14ac:dyDescent="0.3">
      <c r="F194" s="14" t="str">
        <f t="shared" si="21"/>
        <v/>
      </c>
      <c r="G194" s="18" t="str">
        <f t="shared" si="16"/>
        <v/>
      </c>
      <c r="H194" s="41" t="str">
        <f t="shared" si="17"/>
        <v/>
      </c>
      <c r="I194" s="41" t="str">
        <f t="shared" si="18"/>
        <v/>
      </c>
      <c r="J194" s="42" t="str">
        <f t="shared" si="19"/>
        <v/>
      </c>
      <c r="K194" s="42" t="str">
        <f t="shared" si="20"/>
        <v/>
      </c>
      <c r="L194" s="42" t="str">
        <f>+IF(F194&lt;=$D$17,$D$13*Datos!$E$2,"")</f>
        <v/>
      </c>
      <c r="M194" s="42" t="str">
        <f>+IF($D$10="PESOS",IF(F194&lt;=$D$17,H193*Datos!$E$3*$D$15,""),IF(F194&lt;=$D$17,H193*Datos!$E$3*$D$15*P194,""))</f>
        <v/>
      </c>
      <c r="N194" s="42">
        <f t="shared" si="22"/>
        <v>0</v>
      </c>
      <c r="O194" s="15">
        <f t="shared" si="23"/>
        <v>0</v>
      </c>
      <c r="P194" s="20" t="str">
        <f>IFERROR(VLOOKUP(G194,Datos!$A$1:$B$10979,2,FALSE),"")</f>
        <v/>
      </c>
    </row>
    <row r="195" spans="6:16" ht="16.5" customHeight="1" x14ac:dyDescent="0.3">
      <c r="F195" s="14" t="str">
        <f t="shared" si="21"/>
        <v/>
      </c>
      <c r="G195" s="18" t="str">
        <f t="shared" si="16"/>
        <v/>
      </c>
      <c r="H195" s="41" t="str">
        <f t="shared" si="17"/>
        <v/>
      </c>
      <c r="I195" s="41" t="str">
        <f t="shared" si="18"/>
        <v/>
      </c>
      <c r="J195" s="42" t="str">
        <f t="shared" si="19"/>
        <v/>
      </c>
      <c r="K195" s="42" t="str">
        <f t="shared" si="20"/>
        <v/>
      </c>
      <c r="L195" s="42" t="str">
        <f>+IF(F195&lt;=$D$17,$D$13*Datos!$E$2,"")</f>
        <v/>
      </c>
      <c r="M195" s="42" t="str">
        <f>+IF($D$10="PESOS",IF(F195&lt;=$D$17,H194*Datos!$E$3*$D$15,""),IF(F195&lt;=$D$17,H194*Datos!$E$3*$D$15*P195,""))</f>
        <v/>
      </c>
      <c r="N195" s="42">
        <f t="shared" si="22"/>
        <v>0</v>
      </c>
      <c r="O195" s="15">
        <f t="shared" si="23"/>
        <v>0</v>
      </c>
      <c r="P195" s="20" t="str">
        <f>IFERROR(VLOOKUP(G195,Datos!$A$1:$B$10979,2,FALSE),"")</f>
        <v/>
      </c>
    </row>
    <row r="196" spans="6:16" ht="16.5" customHeight="1" x14ac:dyDescent="0.3">
      <c r="F196" s="14" t="str">
        <f t="shared" si="21"/>
        <v/>
      </c>
      <c r="G196" s="18" t="str">
        <f t="shared" si="16"/>
        <v/>
      </c>
      <c r="H196" s="41" t="str">
        <f t="shared" si="17"/>
        <v/>
      </c>
      <c r="I196" s="41" t="str">
        <f t="shared" si="18"/>
        <v/>
      </c>
      <c r="J196" s="42" t="str">
        <f t="shared" si="19"/>
        <v/>
      </c>
      <c r="K196" s="42" t="str">
        <f t="shared" si="20"/>
        <v/>
      </c>
      <c r="L196" s="42" t="str">
        <f>+IF(F196&lt;=$D$17,$D$13*Datos!$E$2,"")</f>
        <v/>
      </c>
      <c r="M196" s="42" t="str">
        <f>+IF($D$10="PESOS",IF(F196&lt;=$D$17,H195*Datos!$E$3*$D$15,""),IF(F196&lt;=$D$17,H195*Datos!$E$3*$D$15*P196,""))</f>
        <v/>
      </c>
      <c r="N196" s="42">
        <f t="shared" si="22"/>
        <v>0</v>
      </c>
      <c r="O196" s="15">
        <f t="shared" si="23"/>
        <v>0</v>
      </c>
      <c r="P196" s="20" t="str">
        <f>IFERROR(VLOOKUP(G196,Datos!$A$1:$B$10979,2,FALSE),"")</f>
        <v/>
      </c>
    </row>
    <row r="197" spans="6:16" ht="16.5" customHeight="1" x14ac:dyDescent="0.3">
      <c r="F197" s="14" t="str">
        <f t="shared" si="21"/>
        <v/>
      </c>
      <c r="G197" s="18" t="str">
        <f t="shared" si="16"/>
        <v/>
      </c>
      <c r="H197" s="41" t="str">
        <f t="shared" si="17"/>
        <v/>
      </c>
      <c r="I197" s="41" t="str">
        <f t="shared" si="18"/>
        <v/>
      </c>
      <c r="J197" s="42" t="str">
        <f t="shared" si="19"/>
        <v/>
      </c>
      <c r="K197" s="42" t="str">
        <f t="shared" si="20"/>
        <v/>
      </c>
      <c r="L197" s="42" t="str">
        <f>+IF(F197&lt;=$D$17,$D$13*Datos!$E$2,"")</f>
        <v/>
      </c>
      <c r="M197" s="42" t="str">
        <f>+IF($D$10="PESOS",IF(F197&lt;=$D$17,H196*Datos!$E$3*$D$15,""),IF(F197&lt;=$D$17,H196*Datos!$E$3*$D$15*P197,""))</f>
        <v/>
      </c>
      <c r="N197" s="42">
        <f t="shared" si="22"/>
        <v>0</v>
      </c>
      <c r="O197" s="15">
        <f t="shared" si="23"/>
        <v>0</v>
      </c>
      <c r="P197" s="20" t="str">
        <f>IFERROR(VLOOKUP(G197,Datos!$A$1:$B$10979,2,FALSE),"")</f>
        <v/>
      </c>
    </row>
    <row r="198" spans="6:16" ht="16.5" customHeight="1" x14ac:dyDescent="0.3">
      <c r="F198" s="14" t="str">
        <f t="shared" si="21"/>
        <v/>
      </c>
      <c r="G198" s="18" t="str">
        <f t="shared" si="16"/>
        <v/>
      </c>
      <c r="H198" s="41" t="str">
        <f t="shared" si="17"/>
        <v/>
      </c>
      <c r="I198" s="41" t="str">
        <f t="shared" si="18"/>
        <v/>
      </c>
      <c r="J198" s="42" t="str">
        <f t="shared" si="19"/>
        <v/>
      </c>
      <c r="K198" s="42" t="str">
        <f t="shared" si="20"/>
        <v/>
      </c>
      <c r="L198" s="42" t="str">
        <f>+IF(F198&lt;=$D$17,$D$13*Datos!$E$2,"")</f>
        <v/>
      </c>
      <c r="M198" s="42" t="str">
        <f>+IF($D$10="PESOS",IF(F198&lt;=$D$17,H197*Datos!$E$3*$D$15,""),IF(F198&lt;=$D$17,H197*Datos!$E$3*$D$15*P198,""))</f>
        <v/>
      </c>
      <c r="N198" s="42">
        <f t="shared" si="22"/>
        <v>0</v>
      </c>
      <c r="O198" s="15">
        <f t="shared" si="23"/>
        <v>0</v>
      </c>
      <c r="P198" s="20" t="str">
        <f>IFERROR(VLOOKUP(G198,Datos!$A$1:$B$10979,2,FALSE),"")</f>
        <v/>
      </c>
    </row>
    <row r="199" spans="6:16" ht="16.5" customHeight="1" x14ac:dyDescent="0.3">
      <c r="F199" s="14" t="str">
        <f t="shared" si="21"/>
        <v/>
      </c>
      <c r="G199" s="18" t="str">
        <f t="shared" si="16"/>
        <v/>
      </c>
      <c r="H199" s="41" t="str">
        <f t="shared" si="17"/>
        <v/>
      </c>
      <c r="I199" s="41" t="str">
        <f t="shared" si="18"/>
        <v/>
      </c>
      <c r="J199" s="42" t="str">
        <f t="shared" si="19"/>
        <v/>
      </c>
      <c r="K199" s="42" t="str">
        <f t="shared" si="20"/>
        <v/>
      </c>
      <c r="L199" s="42" t="str">
        <f>+IF(F199&lt;=$D$17,$D$13*Datos!$E$2,"")</f>
        <v/>
      </c>
      <c r="M199" s="42" t="str">
        <f>+IF($D$10="PESOS",IF(F199&lt;=$D$17,H198*Datos!$E$3*$D$15,""),IF(F199&lt;=$D$17,H198*Datos!$E$3*$D$15*P199,""))</f>
        <v/>
      </c>
      <c r="N199" s="42">
        <f t="shared" si="22"/>
        <v>0</v>
      </c>
      <c r="O199" s="15">
        <f t="shared" si="23"/>
        <v>0</v>
      </c>
      <c r="P199" s="20" t="str">
        <f>IFERROR(VLOOKUP(G199,Datos!$A$1:$B$10979,2,FALSE),"")</f>
        <v/>
      </c>
    </row>
    <row r="200" spans="6:16" ht="16.5" customHeight="1" x14ac:dyDescent="0.3">
      <c r="F200" s="14" t="str">
        <f t="shared" si="21"/>
        <v/>
      </c>
      <c r="G200" s="18" t="str">
        <f t="shared" si="16"/>
        <v/>
      </c>
      <c r="H200" s="41" t="str">
        <f t="shared" si="17"/>
        <v/>
      </c>
      <c r="I200" s="41" t="str">
        <f t="shared" si="18"/>
        <v/>
      </c>
      <c r="J200" s="42" t="str">
        <f t="shared" si="19"/>
        <v/>
      </c>
      <c r="K200" s="42" t="str">
        <f t="shared" si="20"/>
        <v/>
      </c>
      <c r="L200" s="42" t="str">
        <f>+IF(F200&lt;=$D$17,$D$13*Datos!$E$2,"")</f>
        <v/>
      </c>
      <c r="M200" s="42" t="str">
        <f>+IF($D$10="PESOS",IF(F200&lt;=$D$17,H199*Datos!$E$3*$D$15,""),IF(F200&lt;=$D$17,H199*Datos!$E$3*$D$15*P200,""))</f>
        <v/>
      </c>
      <c r="N200" s="42">
        <f t="shared" si="22"/>
        <v>0</v>
      </c>
      <c r="O200" s="15">
        <f t="shared" si="23"/>
        <v>0</v>
      </c>
      <c r="P200" s="20" t="str">
        <f>IFERROR(VLOOKUP(G200,Datos!$A$1:$B$10979,2,FALSE),"")</f>
        <v/>
      </c>
    </row>
    <row r="201" spans="6:16" ht="16.5" customHeight="1" x14ac:dyDescent="0.3">
      <c r="F201" s="14" t="str">
        <f t="shared" si="21"/>
        <v/>
      </c>
      <c r="G201" s="18" t="str">
        <f t="shared" si="16"/>
        <v/>
      </c>
      <c r="H201" s="41" t="str">
        <f t="shared" si="17"/>
        <v/>
      </c>
      <c r="I201" s="41" t="str">
        <f t="shared" si="18"/>
        <v/>
      </c>
      <c r="J201" s="42" t="str">
        <f t="shared" si="19"/>
        <v/>
      </c>
      <c r="K201" s="42" t="str">
        <f t="shared" si="20"/>
        <v/>
      </c>
      <c r="L201" s="42" t="str">
        <f>+IF(F201&lt;=$D$17,$D$13*Datos!$E$2,"")</f>
        <v/>
      </c>
      <c r="M201" s="42" t="str">
        <f>+IF($D$10="PESOS",IF(F201&lt;=$D$17,H200*Datos!$E$3*$D$15,""),IF(F201&lt;=$D$17,H200*Datos!$E$3*$D$15*P201,""))</f>
        <v/>
      </c>
      <c r="N201" s="42">
        <f t="shared" si="22"/>
        <v>0</v>
      </c>
      <c r="O201" s="15">
        <f t="shared" si="23"/>
        <v>0</v>
      </c>
      <c r="P201" s="20" t="str">
        <f>IFERROR(VLOOKUP(G201,Datos!$A$1:$B$10979,2,FALSE),"")</f>
        <v/>
      </c>
    </row>
    <row r="202" spans="6:16" ht="16.5" customHeight="1" x14ac:dyDescent="0.3">
      <c r="F202" s="14" t="str">
        <f t="shared" si="21"/>
        <v/>
      </c>
      <c r="G202" s="18" t="str">
        <f t="shared" ref="G202:G219" si="24">IFERROR(IF(F202&lt;=$D$17,EOMONTH(G201,0)+DAY($G$9),""),"")</f>
        <v/>
      </c>
      <c r="H202" s="41" t="str">
        <f t="shared" ref="H202:H219" si="25">+IFERROR(IF($D$10="PESOS",IF(H201&gt;0,H201-J202,""),H201-(J202/P202)),"")</f>
        <v/>
      </c>
      <c r="I202" s="41" t="str">
        <f t="shared" ref="I202:I221" si="26">IFERROR(IF($D$10="UVR",H202*P202,H202),"")</f>
        <v/>
      </c>
      <c r="J202" s="42" t="str">
        <f t="shared" ref="J202:J219" si="27">+IFERROR(IF($D$10="PESOS",IF(H201&gt;0,PPMT(NOMINAL($D$16,12)/12,F202,$D$17,-$H$9),""),IF(H201&gt;0,PPMT(NOMINAL($D$16,12)/12,F202,$D$17,-$H$9)*P202,"")),"")</f>
        <v/>
      </c>
      <c r="K202" s="42" t="str">
        <f t="shared" ref="K202:K219" si="28">+IFERROR(IF($D$10="PESOS",IF(H201&gt;0,IPMT(NOMINAL($D$16,12)/12,F202,$D$17,-$H$9),""),IF(H201&gt;0,IPMT(NOMINAL($D$16,12)/12,F202,$D$17,-$H$9),"")*P202),"")</f>
        <v/>
      </c>
      <c r="L202" s="42" t="str">
        <f>+IF(F202&lt;=$D$17,$D$13*Datos!$E$2,"")</f>
        <v/>
      </c>
      <c r="M202" s="42" t="str">
        <f>+IF($D$10="PESOS",IF(F202&lt;=$D$17,H201*Datos!$E$3*$D$15,""),IF(F202&lt;=$D$17,H201*Datos!$E$3*$D$15*P202,""))</f>
        <v/>
      </c>
      <c r="N202" s="42">
        <f t="shared" si="22"/>
        <v>0</v>
      </c>
      <c r="O202" s="15">
        <f t="shared" si="23"/>
        <v>0</v>
      </c>
      <c r="P202" s="20" t="str">
        <f>IFERROR(VLOOKUP(G202,Datos!$A$1:$B$10979,2,FALSE),"")</f>
        <v/>
      </c>
    </row>
    <row r="203" spans="6:16" ht="16.5" customHeight="1" x14ac:dyDescent="0.3">
      <c r="F203" s="14" t="str">
        <f t="shared" ref="F203:F219" si="29">+IF(F202&lt;$D$17,F202+1,"")</f>
        <v/>
      </c>
      <c r="G203" s="18" t="str">
        <f t="shared" si="24"/>
        <v/>
      </c>
      <c r="H203" s="41" t="str">
        <f t="shared" si="25"/>
        <v/>
      </c>
      <c r="I203" s="41" t="str">
        <f t="shared" si="26"/>
        <v/>
      </c>
      <c r="J203" s="42" t="str">
        <f t="shared" si="27"/>
        <v/>
      </c>
      <c r="K203" s="42" t="str">
        <f t="shared" si="28"/>
        <v/>
      </c>
      <c r="L203" s="42" t="str">
        <f>+IF(F203&lt;=$D$17,$D$13*Datos!$E$2,"")</f>
        <v/>
      </c>
      <c r="M203" s="42" t="str">
        <f>+IF($D$10="PESOS",IF(F203&lt;=$D$17,H202*Datos!$E$3*$D$15,""),IF(F203&lt;=$D$17,H202*Datos!$E$3*$D$15*P203,""))</f>
        <v/>
      </c>
      <c r="N203" s="42">
        <f t="shared" ref="N203:N219" si="30">+IFERROR(SUM(J203:M203),"")</f>
        <v>0</v>
      </c>
      <c r="O203" s="15">
        <f t="shared" ref="O203:O219" si="31">+IFERROR(N203*-1,"")</f>
        <v>0</v>
      </c>
      <c r="P203" s="20" t="str">
        <f>IFERROR(VLOOKUP(G203,Datos!$A$1:$B$10979,2,FALSE),"")</f>
        <v/>
      </c>
    </row>
    <row r="204" spans="6:16" ht="16.5" customHeight="1" x14ac:dyDescent="0.3">
      <c r="F204" s="14" t="str">
        <f t="shared" si="29"/>
        <v/>
      </c>
      <c r="G204" s="18" t="str">
        <f t="shared" si="24"/>
        <v/>
      </c>
      <c r="H204" s="41" t="str">
        <f t="shared" si="25"/>
        <v/>
      </c>
      <c r="I204" s="41" t="str">
        <f t="shared" si="26"/>
        <v/>
      </c>
      <c r="J204" s="42" t="str">
        <f t="shared" si="27"/>
        <v/>
      </c>
      <c r="K204" s="42" t="str">
        <f t="shared" si="28"/>
        <v/>
      </c>
      <c r="L204" s="42" t="str">
        <f>+IF(F204&lt;=$D$17,$D$13*Datos!$E$2,"")</f>
        <v/>
      </c>
      <c r="M204" s="42" t="str">
        <f>+IF($D$10="PESOS",IF(F204&lt;=$D$17,H203*Datos!$E$3*$D$15,""),IF(F204&lt;=$D$17,H203*Datos!$E$3*$D$15*P204,""))</f>
        <v/>
      </c>
      <c r="N204" s="42">
        <f t="shared" si="30"/>
        <v>0</v>
      </c>
      <c r="O204" s="15">
        <f t="shared" si="31"/>
        <v>0</v>
      </c>
      <c r="P204" s="20" t="str">
        <f>IFERROR(VLOOKUP(G204,Datos!$A$1:$B$10979,2,FALSE),"")</f>
        <v/>
      </c>
    </row>
    <row r="205" spans="6:16" ht="16.5" customHeight="1" x14ac:dyDescent="0.3">
      <c r="F205" s="14" t="str">
        <f t="shared" si="29"/>
        <v/>
      </c>
      <c r="G205" s="18" t="str">
        <f t="shared" si="24"/>
        <v/>
      </c>
      <c r="H205" s="41" t="str">
        <f t="shared" si="25"/>
        <v/>
      </c>
      <c r="I205" s="41" t="str">
        <f t="shared" si="26"/>
        <v/>
      </c>
      <c r="J205" s="42" t="str">
        <f t="shared" si="27"/>
        <v/>
      </c>
      <c r="K205" s="42" t="str">
        <f t="shared" si="28"/>
        <v/>
      </c>
      <c r="L205" s="42" t="str">
        <f>+IF(F205&lt;=$D$17,$D$13*Datos!$E$2,"")</f>
        <v/>
      </c>
      <c r="M205" s="42" t="str">
        <f>+IF($D$10="PESOS",IF(F205&lt;=$D$17,H204*Datos!$E$3*$D$15,""),IF(F205&lt;=$D$17,H204*Datos!$E$3*$D$15*P205,""))</f>
        <v/>
      </c>
      <c r="N205" s="42">
        <f t="shared" si="30"/>
        <v>0</v>
      </c>
      <c r="O205" s="15">
        <f t="shared" si="31"/>
        <v>0</v>
      </c>
      <c r="P205" s="20" t="str">
        <f>IFERROR(VLOOKUP(G205,Datos!$A$1:$B$10979,2,FALSE),"")</f>
        <v/>
      </c>
    </row>
    <row r="206" spans="6:16" ht="16.5" customHeight="1" x14ac:dyDescent="0.3">
      <c r="F206" s="14" t="str">
        <f t="shared" si="29"/>
        <v/>
      </c>
      <c r="G206" s="18" t="str">
        <f t="shared" si="24"/>
        <v/>
      </c>
      <c r="H206" s="41" t="str">
        <f t="shared" si="25"/>
        <v/>
      </c>
      <c r="I206" s="41" t="str">
        <f t="shared" si="26"/>
        <v/>
      </c>
      <c r="J206" s="42" t="str">
        <f t="shared" si="27"/>
        <v/>
      </c>
      <c r="K206" s="42" t="str">
        <f t="shared" si="28"/>
        <v/>
      </c>
      <c r="L206" s="42" t="str">
        <f>+IF(F206&lt;=$D$17,$D$13*Datos!$E$2,"")</f>
        <v/>
      </c>
      <c r="M206" s="42" t="str">
        <f>+IF($D$10="PESOS",IF(F206&lt;=$D$17,H205*Datos!$E$3*$D$15,""),IF(F206&lt;=$D$17,H205*Datos!$E$3*$D$15*P206,""))</f>
        <v/>
      </c>
      <c r="N206" s="42">
        <f t="shared" si="30"/>
        <v>0</v>
      </c>
      <c r="O206" s="15">
        <f t="shared" si="31"/>
        <v>0</v>
      </c>
      <c r="P206" s="20" t="str">
        <f>IFERROR(VLOOKUP(G206,Datos!$A$1:$B$10979,2,FALSE),"")</f>
        <v/>
      </c>
    </row>
    <row r="207" spans="6:16" ht="16.5" customHeight="1" x14ac:dyDescent="0.3">
      <c r="F207" s="14" t="str">
        <f t="shared" si="29"/>
        <v/>
      </c>
      <c r="G207" s="18" t="str">
        <f t="shared" si="24"/>
        <v/>
      </c>
      <c r="H207" s="41" t="str">
        <f t="shared" si="25"/>
        <v/>
      </c>
      <c r="I207" s="41" t="str">
        <f t="shared" si="26"/>
        <v/>
      </c>
      <c r="J207" s="42" t="str">
        <f t="shared" si="27"/>
        <v/>
      </c>
      <c r="K207" s="42" t="str">
        <f t="shared" si="28"/>
        <v/>
      </c>
      <c r="L207" s="42" t="str">
        <f>+IF(F207&lt;=$D$17,$D$13*Datos!$E$2,"")</f>
        <v/>
      </c>
      <c r="M207" s="42" t="str">
        <f>+IF($D$10="PESOS",IF(F207&lt;=$D$17,H206*Datos!$E$3*$D$15,""),IF(F207&lt;=$D$17,H206*Datos!$E$3*$D$15*P207,""))</f>
        <v/>
      </c>
      <c r="N207" s="42">
        <f t="shared" si="30"/>
        <v>0</v>
      </c>
      <c r="O207" s="15">
        <f t="shared" si="31"/>
        <v>0</v>
      </c>
      <c r="P207" s="20" t="str">
        <f>IFERROR(VLOOKUP(G207,Datos!$A$1:$B$10979,2,FALSE),"")</f>
        <v/>
      </c>
    </row>
    <row r="208" spans="6:16" ht="16.5" customHeight="1" x14ac:dyDescent="0.3">
      <c r="F208" s="14" t="str">
        <f t="shared" si="29"/>
        <v/>
      </c>
      <c r="G208" s="18" t="str">
        <f t="shared" si="24"/>
        <v/>
      </c>
      <c r="H208" s="41" t="str">
        <f t="shared" si="25"/>
        <v/>
      </c>
      <c r="I208" s="41" t="str">
        <f t="shared" si="26"/>
        <v/>
      </c>
      <c r="J208" s="42" t="str">
        <f t="shared" si="27"/>
        <v/>
      </c>
      <c r="K208" s="42" t="str">
        <f t="shared" si="28"/>
        <v/>
      </c>
      <c r="L208" s="42" t="str">
        <f>+IF(F208&lt;=$D$17,$D$13*Datos!$E$2,"")</f>
        <v/>
      </c>
      <c r="M208" s="42" t="str">
        <f>+IF($D$10="PESOS",IF(F208&lt;=$D$17,H207*Datos!$E$3*$D$15,""),IF(F208&lt;=$D$17,H207*Datos!$E$3*$D$15*P208,""))</f>
        <v/>
      </c>
      <c r="N208" s="42">
        <f t="shared" si="30"/>
        <v>0</v>
      </c>
      <c r="O208" s="15">
        <f t="shared" si="31"/>
        <v>0</v>
      </c>
      <c r="P208" s="20" t="str">
        <f>IFERROR(VLOOKUP(G208,Datos!$A$1:$B$10979,2,FALSE),"")</f>
        <v/>
      </c>
    </row>
    <row r="209" spans="6:16" ht="16.5" customHeight="1" x14ac:dyDescent="0.3">
      <c r="F209" s="14" t="str">
        <f t="shared" si="29"/>
        <v/>
      </c>
      <c r="G209" s="18" t="str">
        <f t="shared" si="24"/>
        <v/>
      </c>
      <c r="H209" s="41" t="str">
        <f t="shared" si="25"/>
        <v/>
      </c>
      <c r="I209" s="41" t="str">
        <f t="shared" si="26"/>
        <v/>
      </c>
      <c r="J209" s="42" t="str">
        <f t="shared" si="27"/>
        <v/>
      </c>
      <c r="K209" s="42" t="str">
        <f t="shared" si="28"/>
        <v/>
      </c>
      <c r="L209" s="42" t="str">
        <f>+IF(F209&lt;=$D$17,$D$13*Datos!$E$2,"")</f>
        <v/>
      </c>
      <c r="M209" s="42" t="str">
        <f>+IF($D$10="PESOS",IF(F209&lt;=$D$17,H208*Datos!$E$3*$D$15,""),IF(F209&lt;=$D$17,H208*Datos!$E$3*$D$15*P209,""))</f>
        <v/>
      </c>
      <c r="N209" s="42">
        <f t="shared" si="30"/>
        <v>0</v>
      </c>
      <c r="O209" s="15">
        <f t="shared" si="31"/>
        <v>0</v>
      </c>
      <c r="P209" s="20" t="str">
        <f>IFERROR(VLOOKUP(G209,Datos!$A$1:$B$10979,2,FALSE),"")</f>
        <v/>
      </c>
    </row>
    <row r="210" spans="6:16" ht="16.5" customHeight="1" x14ac:dyDescent="0.3">
      <c r="F210" s="14" t="str">
        <f t="shared" si="29"/>
        <v/>
      </c>
      <c r="G210" s="18" t="str">
        <f t="shared" si="24"/>
        <v/>
      </c>
      <c r="H210" s="41" t="str">
        <f t="shared" si="25"/>
        <v/>
      </c>
      <c r="I210" s="41" t="str">
        <f t="shared" si="26"/>
        <v/>
      </c>
      <c r="J210" s="42" t="str">
        <f t="shared" si="27"/>
        <v/>
      </c>
      <c r="K210" s="42" t="str">
        <f t="shared" si="28"/>
        <v/>
      </c>
      <c r="L210" s="42" t="str">
        <f>+IF(F210&lt;=$D$17,$D$13*Datos!$E$2,"")</f>
        <v/>
      </c>
      <c r="M210" s="42" t="str">
        <f>+IF($D$10="PESOS",IF(F210&lt;=$D$17,H209*Datos!$E$3*$D$15,""),IF(F210&lt;=$D$17,H209*Datos!$E$3*$D$15*P210,""))</f>
        <v/>
      </c>
      <c r="N210" s="42">
        <f t="shared" si="30"/>
        <v>0</v>
      </c>
      <c r="O210" s="15">
        <f t="shared" si="31"/>
        <v>0</v>
      </c>
      <c r="P210" s="20" t="str">
        <f>IFERROR(VLOOKUP(G210,Datos!$A$1:$B$10979,2,FALSE),"")</f>
        <v/>
      </c>
    </row>
    <row r="211" spans="6:16" ht="16.5" customHeight="1" x14ac:dyDescent="0.3">
      <c r="F211" s="14" t="str">
        <f t="shared" si="29"/>
        <v/>
      </c>
      <c r="G211" s="18" t="str">
        <f t="shared" si="24"/>
        <v/>
      </c>
      <c r="H211" s="41" t="str">
        <f t="shared" si="25"/>
        <v/>
      </c>
      <c r="I211" s="41" t="str">
        <f t="shared" si="26"/>
        <v/>
      </c>
      <c r="J211" s="42" t="str">
        <f t="shared" si="27"/>
        <v/>
      </c>
      <c r="K211" s="42" t="str">
        <f t="shared" si="28"/>
        <v/>
      </c>
      <c r="L211" s="42" t="str">
        <f>+IF(F211&lt;=$D$17,$D$13*Datos!$E$2,"")</f>
        <v/>
      </c>
      <c r="M211" s="42" t="str">
        <f>+IF($D$10="PESOS",IF(F211&lt;=$D$17,H210*Datos!$E$3*$D$15,""),IF(F211&lt;=$D$17,H210*Datos!$E$3*$D$15*P211,""))</f>
        <v/>
      </c>
      <c r="N211" s="42">
        <f t="shared" si="30"/>
        <v>0</v>
      </c>
      <c r="O211" s="15">
        <f t="shared" si="31"/>
        <v>0</v>
      </c>
      <c r="P211" s="20" t="str">
        <f>IFERROR(VLOOKUP(G211,Datos!$A$1:$B$10979,2,FALSE),"")</f>
        <v/>
      </c>
    </row>
    <row r="212" spans="6:16" ht="16.5" customHeight="1" x14ac:dyDescent="0.3">
      <c r="F212" s="14" t="str">
        <f t="shared" si="29"/>
        <v/>
      </c>
      <c r="G212" s="18" t="str">
        <f t="shared" si="24"/>
        <v/>
      </c>
      <c r="H212" s="41" t="str">
        <f t="shared" si="25"/>
        <v/>
      </c>
      <c r="I212" s="41" t="str">
        <f t="shared" si="26"/>
        <v/>
      </c>
      <c r="J212" s="42" t="str">
        <f t="shared" si="27"/>
        <v/>
      </c>
      <c r="K212" s="42" t="str">
        <f t="shared" si="28"/>
        <v/>
      </c>
      <c r="L212" s="42" t="str">
        <f>+IF(F212&lt;=$D$17,$D$13*Datos!$E$2,"")</f>
        <v/>
      </c>
      <c r="M212" s="42" t="str">
        <f>+IF($D$10="PESOS",IF(F212&lt;=$D$17,H211*Datos!$E$3*$D$15,""),IF(F212&lt;=$D$17,H211*Datos!$E$3*$D$15*P212,""))</f>
        <v/>
      </c>
      <c r="N212" s="42">
        <f t="shared" si="30"/>
        <v>0</v>
      </c>
      <c r="O212" s="15">
        <f t="shared" si="31"/>
        <v>0</v>
      </c>
      <c r="P212" s="20" t="str">
        <f>IFERROR(VLOOKUP(G212,Datos!$A$1:$B$10979,2,FALSE),"")</f>
        <v/>
      </c>
    </row>
    <row r="213" spans="6:16" ht="16.5" customHeight="1" x14ac:dyDescent="0.3">
      <c r="F213" s="14" t="str">
        <f t="shared" si="29"/>
        <v/>
      </c>
      <c r="G213" s="18" t="str">
        <f t="shared" si="24"/>
        <v/>
      </c>
      <c r="H213" s="41" t="str">
        <f t="shared" si="25"/>
        <v/>
      </c>
      <c r="I213" s="41" t="str">
        <f t="shared" si="26"/>
        <v/>
      </c>
      <c r="J213" s="42" t="str">
        <f t="shared" si="27"/>
        <v/>
      </c>
      <c r="K213" s="42" t="str">
        <f t="shared" si="28"/>
        <v/>
      </c>
      <c r="L213" s="42" t="str">
        <f>+IF(F213&lt;=$D$17,$D$13*Datos!$E$2,"")</f>
        <v/>
      </c>
      <c r="M213" s="42" t="str">
        <f>+IF($D$10="PESOS",IF(F213&lt;=$D$17,H212*Datos!$E$3*$D$15,""),IF(F213&lt;=$D$17,H212*Datos!$E$3*$D$15*P213,""))</f>
        <v/>
      </c>
      <c r="N213" s="42">
        <f t="shared" si="30"/>
        <v>0</v>
      </c>
      <c r="O213" s="15">
        <f t="shared" si="31"/>
        <v>0</v>
      </c>
      <c r="P213" s="20" t="str">
        <f>IFERROR(VLOOKUP(G213,Datos!$A$1:$B$10979,2,FALSE),"")</f>
        <v/>
      </c>
    </row>
    <row r="214" spans="6:16" ht="16.5" customHeight="1" x14ac:dyDescent="0.3">
      <c r="F214" s="14" t="str">
        <f t="shared" si="29"/>
        <v/>
      </c>
      <c r="G214" s="18" t="str">
        <f t="shared" si="24"/>
        <v/>
      </c>
      <c r="H214" s="41" t="str">
        <f t="shared" si="25"/>
        <v/>
      </c>
      <c r="I214" s="41" t="str">
        <f t="shared" si="26"/>
        <v/>
      </c>
      <c r="J214" s="42" t="str">
        <f t="shared" si="27"/>
        <v/>
      </c>
      <c r="K214" s="42" t="str">
        <f t="shared" si="28"/>
        <v/>
      </c>
      <c r="L214" s="42" t="str">
        <f>+IF(F214&lt;=$D$17,$D$13*Datos!$E$2,"")</f>
        <v/>
      </c>
      <c r="M214" s="42" t="str">
        <f>+IF($D$10="PESOS",IF(F214&lt;=$D$17,H213*Datos!$E$3*$D$15,""),IF(F214&lt;=$D$17,H213*Datos!$E$3*$D$15*P214,""))</f>
        <v/>
      </c>
      <c r="N214" s="42">
        <f t="shared" si="30"/>
        <v>0</v>
      </c>
      <c r="O214" s="15">
        <f t="shared" si="31"/>
        <v>0</v>
      </c>
      <c r="P214" s="20" t="str">
        <f>IFERROR(VLOOKUP(G214,Datos!$A$1:$B$10979,2,FALSE),"")</f>
        <v/>
      </c>
    </row>
    <row r="215" spans="6:16" ht="16.5" customHeight="1" x14ac:dyDescent="0.3">
      <c r="F215" s="14" t="str">
        <f t="shared" si="29"/>
        <v/>
      </c>
      <c r="G215" s="18" t="str">
        <f t="shared" si="24"/>
        <v/>
      </c>
      <c r="H215" s="41" t="str">
        <f t="shared" si="25"/>
        <v/>
      </c>
      <c r="I215" s="41" t="str">
        <f t="shared" si="26"/>
        <v/>
      </c>
      <c r="J215" s="42" t="str">
        <f t="shared" si="27"/>
        <v/>
      </c>
      <c r="K215" s="42" t="str">
        <f t="shared" si="28"/>
        <v/>
      </c>
      <c r="L215" s="42" t="str">
        <f>+IF(F215&lt;=$D$17,$D$13*Datos!$E$2,"")</f>
        <v/>
      </c>
      <c r="M215" s="42" t="str">
        <f>+IF($D$10="PESOS",IF(F215&lt;=$D$17,H214*Datos!$E$3*$D$15,""),IF(F215&lt;=$D$17,H214*Datos!$E$3*$D$15*P215,""))</f>
        <v/>
      </c>
      <c r="N215" s="42">
        <f t="shared" si="30"/>
        <v>0</v>
      </c>
      <c r="O215" s="15">
        <f t="shared" si="31"/>
        <v>0</v>
      </c>
      <c r="P215" s="20" t="str">
        <f>IFERROR(VLOOKUP(G215,Datos!$A$1:$B$10979,2,FALSE),"")</f>
        <v/>
      </c>
    </row>
    <row r="216" spans="6:16" ht="16.5" customHeight="1" x14ac:dyDescent="0.3">
      <c r="F216" s="14" t="str">
        <f t="shared" si="29"/>
        <v/>
      </c>
      <c r="G216" s="18" t="str">
        <f t="shared" si="24"/>
        <v/>
      </c>
      <c r="H216" s="41" t="str">
        <f t="shared" si="25"/>
        <v/>
      </c>
      <c r="I216" s="41" t="str">
        <f t="shared" si="26"/>
        <v/>
      </c>
      <c r="J216" s="42" t="str">
        <f t="shared" si="27"/>
        <v/>
      </c>
      <c r="K216" s="42" t="str">
        <f t="shared" si="28"/>
        <v/>
      </c>
      <c r="L216" s="42" t="str">
        <f>+IF(F216&lt;=$D$17,$D$13*Datos!$E$2,"")</f>
        <v/>
      </c>
      <c r="M216" s="42" t="str">
        <f>+IF($D$10="PESOS",IF(F216&lt;=$D$17,H215*Datos!$E$3*$D$15,""),IF(F216&lt;=$D$17,H215*Datos!$E$3*$D$15*P216,""))</f>
        <v/>
      </c>
      <c r="N216" s="42">
        <f t="shared" si="30"/>
        <v>0</v>
      </c>
      <c r="O216" s="15">
        <f t="shared" si="31"/>
        <v>0</v>
      </c>
      <c r="P216" s="20" t="str">
        <f>IFERROR(VLOOKUP(G216,Datos!$A$1:$B$10979,2,FALSE),"")</f>
        <v/>
      </c>
    </row>
    <row r="217" spans="6:16" ht="16.5" customHeight="1" x14ac:dyDescent="0.3">
      <c r="F217" s="14" t="str">
        <f t="shared" si="29"/>
        <v/>
      </c>
      <c r="G217" s="18" t="str">
        <f t="shared" si="24"/>
        <v/>
      </c>
      <c r="H217" s="41" t="str">
        <f t="shared" si="25"/>
        <v/>
      </c>
      <c r="I217" s="41" t="str">
        <f t="shared" si="26"/>
        <v/>
      </c>
      <c r="J217" s="42" t="str">
        <f t="shared" si="27"/>
        <v/>
      </c>
      <c r="K217" s="42" t="str">
        <f t="shared" si="28"/>
        <v/>
      </c>
      <c r="L217" s="42" t="str">
        <f>+IF(F217&lt;=$D$17,$D$13*Datos!$E$2,"")</f>
        <v/>
      </c>
      <c r="M217" s="42" t="str">
        <f>+IF($D$10="PESOS",IF(F217&lt;=$D$17,H216*Datos!$E$3*$D$15,""),IF(F217&lt;=$D$17,H216*Datos!$E$3*$D$15*P217,""))</f>
        <v/>
      </c>
      <c r="N217" s="42">
        <f t="shared" si="30"/>
        <v>0</v>
      </c>
      <c r="O217" s="15">
        <f t="shared" si="31"/>
        <v>0</v>
      </c>
      <c r="P217" s="20" t="str">
        <f>IFERROR(VLOOKUP(G217,Datos!$A$1:$B$10979,2,FALSE),"")</f>
        <v/>
      </c>
    </row>
    <row r="218" spans="6:16" ht="16.5" customHeight="1" x14ac:dyDescent="0.3">
      <c r="F218" s="14" t="str">
        <f t="shared" si="29"/>
        <v/>
      </c>
      <c r="G218" s="18" t="str">
        <f t="shared" si="24"/>
        <v/>
      </c>
      <c r="H218" s="41" t="str">
        <f t="shared" si="25"/>
        <v/>
      </c>
      <c r="I218" s="41" t="str">
        <f t="shared" si="26"/>
        <v/>
      </c>
      <c r="J218" s="42" t="str">
        <f t="shared" si="27"/>
        <v/>
      </c>
      <c r="K218" s="42" t="str">
        <f t="shared" si="28"/>
        <v/>
      </c>
      <c r="L218" s="42" t="str">
        <f>+IF(F218&lt;=$D$17,$D$13*Datos!$E$2,"")</f>
        <v/>
      </c>
      <c r="M218" s="42" t="str">
        <f>+IF($D$10="PESOS",IF(F218&lt;=$D$17,H217*Datos!$E$3*$D$15,""),IF(F218&lt;=$D$17,H217*Datos!$E$3*$D$15*P218,""))</f>
        <v/>
      </c>
      <c r="N218" s="42">
        <f t="shared" si="30"/>
        <v>0</v>
      </c>
      <c r="O218" s="15">
        <f t="shared" si="31"/>
        <v>0</v>
      </c>
      <c r="P218" s="20" t="str">
        <f>IFERROR(VLOOKUP(G218,Datos!$A$1:$B$10979,2,FALSE),"")</f>
        <v/>
      </c>
    </row>
    <row r="219" spans="6:16" ht="16.5" customHeight="1" x14ac:dyDescent="0.3">
      <c r="F219" s="14" t="str">
        <f t="shared" si="29"/>
        <v/>
      </c>
      <c r="G219" s="18" t="str">
        <f t="shared" si="24"/>
        <v/>
      </c>
      <c r="H219" s="41" t="str">
        <f t="shared" si="25"/>
        <v/>
      </c>
      <c r="I219" s="41" t="str">
        <f t="shared" si="26"/>
        <v/>
      </c>
      <c r="J219" s="42" t="str">
        <f t="shared" si="27"/>
        <v/>
      </c>
      <c r="K219" s="42" t="str">
        <f t="shared" si="28"/>
        <v/>
      </c>
      <c r="L219" s="42" t="str">
        <f>+IF(F219&lt;=$D$17,$D$13*Datos!$E$2,"")</f>
        <v/>
      </c>
      <c r="M219" s="42" t="str">
        <f>+IF($D$10="PESOS",IF(F219&lt;=$D$17,H218*Datos!$E$3*$D$15,""),IF(F219&lt;=$D$17,H218*Datos!$E$3*$D$15*P219,""))</f>
        <v/>
      </c>
      <c r="N219" s="42">
        <f t="shared" si="30"/>
        <v>0</v>
      </c>
      <c r="O219" s="15">
        <f t="shared" si="31"/>
        <v>0</v>
      </c>
      <c r="P219" s="20" t="str">
        <f>IFERROR(VLOOKUP(G219,Datos!$A$1:$B$10979,2,FALSE),"")</f>
        <v/>
      </c>
    </row>
    <row r="220" spans="6:16" x14ac:dyDescent="0.3">
      <c r="I220" s="15">
        <f t="shared" si="26"/>
        <v>0</v>
      </c>
    </row>
    <row r="221" spans="6:16" x14ac:dyDescent="0.3">
      <c r="I221" s="15">
        <f t="shared" si="26"/>
        <v>0</v>
      </c>
    </row>
    <row r="222" spans="6:16" hidden="1" x14ac:dyDescent="0.3"/>
    <row r="223" spans="6:16" hidden="1" x14ac:dyDescent="0.3"/>
    <row r="224" spans="6:16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</sheetData>
  <sheetProtection algorithmName="SHA-512" hashValue="soGJRcdXN6iRHPDj5AC1J/aEA32NZ1/MDDqsWi0OeRsLXO9iXO05lt+cLhdvTkPEVREF2uuMp36IZBVkwmWdNg==" saltValue="vQi6TR39UebbJZ7CMWaYQg==" spinCount="100000" sheet="1" objects="1" scenarios="1"/>
  <mergeCells count="2">
    <mergeCell ref="C25:D25"/>
    <mergeCell ref="C21:D23"/>
  </mergeCells>
  <conditionalFormatting sqref="F10:P219">
    <cfRule type="expression" dxfId="3" priority="4">
      <formula>F10=0</formula>
    </cfRule>
  </conditionalFormatting>
  <conditionalFormatting sqref="C20:D20">
    <cfRule type="expression" dxfId="2" priority="3">
      <formula>$D$20&gt;0</formula>
    </cfRule>
  </conditionalFormatting>
  <conditionalFormatting sqref="C18:D19">
    <cfRule type="expression" dxfId="1" priority="2">
      <formula>$D$10="PESOS"</formula>
    </cfRule>
  </conditionalFormatting>
  <conditionalFormatting sqref="I9">
    <cfRule type="expression" dxfId="0" priority="1">
      <formula>I9=0</formula>
    </cfRule>
  </conditionalFormatting>
  <dataValidations count="6">
    <dataValidation allowBlank="1" prompt="Tasa de Inflación proyectada" sqref="D20" xr:uid="{00000000-0002-0000-0000-000000000000}"/>
    <dataValidation allowBlank="1" showErrorMessage="1" prompt="UVR de hoy, UVR del dia del desembolso" sqref="D18" xr:uid="{00000000-0002-0000-0000-000001000000}"/>
    <dataValidation type="whole" allowBlank="1" showInputMessage="1" showErrorMessage="1" promptTitle="Ingrese el valor del inmueble" prompt="Recuerde que para VIS el valor máximo corresponde a 135 SMMLV y para NO VIS el valor mínimo debe ser superior a 135 SMMLV" sqref="D13" xr:uid="{00000000-0002-0000-0000-000002000000}">
      <formula1>IF(D12="NO VIS",(135*SMMLV)+1,50000000)</formula1>
      <formula2>IF(D12="VIS",135*SMMLV,5000000000)</formula2>
    </dataValidation>
    <dataValidation type="whole" operator="lessThan" allowBlank="1" showInputMessage="1" showErrorMessage="1" promptTitle="Ingrese el valor a financiar" prompt="Recuerde que el valor máximo a financiar corresponde al 70% del valor del inmueble" sqref="D14" xr:uid="{00000000-0002-0000-0000-000003000000}">
      <formula1>D13*0.7</formula1>
    </dataValidation>
    <dataValidation type="whole" allowBlank="1" showInputMessage="1" showErrorMessage="1" errorTitle="Error en el plazo" error="El plazo debe ser mayor a 60 meses o menor a 180 meses" promptTitle="Plazo de financiación" prompt="Ingrese el plazo en meses al cual desea proyectar la financiación. Este plazo debe estar comprendido entre 60 y 180 meses." sqref="D17" xr:uid="{FE3B08A4-E6BE-424D-8643-19D528508C80}">
      <formula1>60</formula1>
      <formula2>180</formula2>
    </dataValidation>
    <dataValidation type="decimal" allowBlank="1" showInputMessage="1" showErrorMessage="1" promptTitle="Tasa de Interés" prompt="Ingrese la tasa EA del crédito" sqref="D16" xr:uid="{A49DD126-9ECE-4F40-8536-E16D4CEF0884}">
      <formula1>0.107</formula1>
      <formula2>0.3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Datos!$G$3:$G$4</xm:f>
          </x14:formula1>
          <xm:sqref>D9</xm:sqref>
        </x14:dataValidation>
        <x14:dataValidation type="list" allowBlank="1" showInputMessage="1" showErrorMessage="1" xr:uid="{00000000-0002-0000-0000-000005000000}">
          <x14:formula1>
            <xm:f>Datos!$H$3:$H$4</xm:f>
          </x14:formula1>
          <xm:sqref>D10</xm:sqref>
        </x14:dataValidation>
        <x14:dataValidation type="list" allowBlank="1" showInputMessage="1" showErrorMessage="1" xr:uid="{00000000-0002-0000-0000-000006000000}">
          <x14:formula1>
            <xm:f>Datos!$I$3:$I$4</xm:f>
          </x14:formula1>
          <xm:sqref>D11</xm:sqref>
        </x14:dataValidation>
        <x14:dataValidation type="list" allowBlank="1" showInputMessage="1" showErrorMessage="1" xr:uid="{00000000-0002-0000-0000-000007000000}">
          <x14:formula1>
            <xm:f>Datos!$J$3:$J$4</xm:f>
          </x14:formula1>
          <xm:sqref>D12</xm:sqref>
        </x14:dataValidation>
        <x14:dataValidation type="list" allowBlank="1" showInputMessage="1" showErrorMessage="1" xr:uid="{00000000-0002-0000-0000-000008000000}">
          <x14:formula1>
            <xm:f>Datos!$K$3:$K$5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979"/>
  <sheetViews>
    <sheetView showGridLines="0" zoomScale="90" zoomScaleNormal="90" workbookViewId="0">
      <selection activeCell="E3" sqref="E3"/>
    </sheetView>
  </sheetViews>
  <sheetFormatPr baseColWidth="10" defaultColWidth="16.42578125" defaultRowHeight="15" x14ac:dyDescent="0.25"/>
  <cols>
    <col min="1" max="1" width="10.42578125" bestFit="1" customWidth="1"/>
    <col min="2" max="2" width="10" bestFit="1" customWidth="1"/>
    <col min="3" max="3" width="8.140625" customWidth="1"/>
    <col min="4" max="4" width="55.28515625" bestFit="1" customWidth="1"/>
    <col min="5" max="5" width="12.140625" bestFit="1" customWidth="1"/>
  </cols>
  <sheetData>
    <row r="1" spans="1:11" x14ac:dyDescent="0.25">
      <c r="A1" s="3" t="s">
        <v>0</v>
      </c>
      <c r="B1" s="3" t="s">
        <v>3</v>
      </c>
    </row>
    <row r="2" spans="1:11" x14ac:dyDescent="0.25">
      <c r="A2" s="4">
        <v>39493</v>
      </c>
      <c r="B2" s="6">
        <v>169.7099</v>
      </c>
      <c r="D2" s="3" t="s">
        <v>8</v>
      </c>
      <c r="E2" s="8">
        <v>1.404E-4</v>
      </c>
      <c r="G2" t="s">
        <v>41</v>
      </c>
    </row>
    <row r="3" spans="1:11" x14ac:dyDescent="0.25">
      <c r="A3" s="4">
        <v>39494</v>
      </c>
      <c r="B3" s="5">
        <v>169.77160000000001</v>
      </c>
      <c r="D3" s="3" t="s">
        <v>9</v>
      </c>
      <c r="E3" s="8">
        <v>1.94E-4</v>
      </c>
      <c r="G3" t="s">
        <v>25</v>
      </c>
      <c r="H3" t="s">
        <v>3</v>
      </c>
      <c r="I3" t="s">
        <v>16</v>
      </c>
      <c r="J3" t="s">
        <v>17</v>
      </c>
      <c r="K3">
        <v>1</v>
      </c>
    </row>
    <row r="4" spans="1:11" x14ac:dyDescent="0.25">
      <c r="A4" s="4">
        <v>39495</v>
      </c>
      <c r="B4" s="5">
        <v>169.83340000000001</v>
      </c>
      <c r="G4" t="s">
        <v>26</v>
      </c>
      <c r="H4" t="s">
        <v>42</v>
      </c>
      <c r="I4" t="s">
        <v>22</v>
      </c>
      <c r="J4" t="s">
        <v>14</v>
      </c>
      <c r="K4">
        <v>2</v>
      </c>
    </row>
    <row r="5" spans="1:11" x14ac:dyDescent="0.25">
      <c r="A5" s="4">
        <v>39496</v>
      </c>
      <c r="B5" s="5">
        <v>169.89510000000001</v>
      </c>
      <c r="K5">
        <v>3</v>
      </c>
    </row>
    <row r="6" spans="1:11" x14ac:dyDescent="0.25">
      <c r="A6" s="4">
        <v>39497</v>
      </c>
      <c r="B6" s="5">
        <v>169.95689999999999</v>
      </c>
      <c r="D6" s="9" t="s">
        <v>10</v>
      </c>
      <c r="E6" s="9" t="s">
        <v>11</v>
      </c>
    </row>
    <row r="7" spans="1:11" x14ac:dyDescent="0.25">
      <c r="A7" s="4">
        <v>39498</v>
      </c>
      <c r="B7" s="5">
        <v>170.0187</v>
      </c>
      <c r="D7" s="3" t="s">
        <v>27</v>
      </c>
      <c r="E7">
        <v>0</v>
      </c>
      <c r="G7" t="s">
        <v>58</v>
      </c>
      <c r="H7" s="12">
        <v>828116</v>
      </c>
    </row>
    <row r="8" spans="1:11" x14ac:dyDescent="0.25">
      <c r="A8" s="4">
        <v>39499</v>
      </c>
      <c r="B8" s="5">
        <v>170.0805</v>
      </c>
      <c r="D8" s="3" t="s">
        <v>28</v>
      </c>
      <c r="E8" s="2">
        <v>271079.90560000006</v>
      </c>
      <c r="H8" s="2">
        <f>+SMMLV*135</f>
        <v>111795660</v>
      </c>
      <c r="I8" s="2"/>
    </row>
    <row r="9" spans="1:11" x14ac:dyDescent="0.25">
      <c r="A9" s="4">
        <v>39500</v>
      </c>
      <c r="B9" s="5">
        <v>170.14240000000001</v>
      </c>
      <c r="D9" s="3" t="s">
        <v>29</v>
      </c>
      <c r="E9" s="2">
        <v>369654.53139999998</v>
      </c>
      <c r="H9" s="2"/>
      <c r="I9" s="2"/>
    </row>
    <row r="10" spans="1:11" x14ac:dyDescent="0.25">
      <c r="A10" s="4">
        <v>39501</v>
      </c>
      <c r="B10" s="5">
        <v>170.20429999999999</v>
      </c>
      <c r="D10" s="3" t="s">
        <v>30</v>
      </c>
      <c r="E10" s="2">
        <v>566803.78300000005</v>
      </c>
      <c r="H10" s="2"/>
      <c r="I10" s="2"/>
    </row>
    <row r="11" spans="1:11" x14ac:dyDescent="0.25">
      <c r="A11" s="4">
        <v>39502</v>
      </c>
      <c r="B11" s="5">
        <v>170.2662</v>
      </c>
      <c r="D11" s="3" t="s">
        <v>31</v>
      </c>
      <c r="E11" s="2">
        <v>739307.80140000011</v>
      </c>
      <c r="H11" s="2"/>
      <c r="I11" s="2"/>
    </row>
    <row r="12" spans="1:11" x14ac:dyDescent="0.25">
      <c r="A12" s="4">
        <v>39503</v>
      </c>
      <c r="B12" s="5">
        <v>170.32810000000001</v>
      </c>
      <c r="D12" s="3" t="s">
        <v>32</v>
      </c>
      <c r="E12" s="2">
        <v>184187.10520000002</v>
      </c>
      <c r="H12" s="2"/>
      <c r="I12" s="2"/>
    </row>
    <row r="13" spans="1:11" x14ac:dyDescent="0.25">
      <c r="A13" s="4">
        <v>39504</v>
      </c>
      <c r="B13" s="5">
        <v>170.39</v>
      </c>
      <c r="D13" s="3" t="s">
        <v>33</v>
      </c>
      <c r="E13" s="2">
        <v>160183.9246</v>
      </c>
      <c r="H13" s="2"/>
      <c r="I13" s="2"/>
    </row>
    <row r="14" spans="1:11" x14ac:dyDescent="0.25">
      <c r="A14" s="4">
        <v>39505</v>
      </c>
      <c r="B14" s="5">
        <v>170.452</v>
      </c>
      <c r="D14" s="3" t="s">
        <v>34</v>
      </c>
      <c r="E14">
        <v>0</v>
      </c>
    </row>
    <row r="15" spans="1:11" x14ac:dyDescent="0.25">
      <c r="A15" s="4">
        <v>39506</v>
      </c>
      <c r="B15" s="5">
        <v>170.51400000000001</v>
      </c>
      <c r="D15" s="3" t="s">
        <v>35</v>
      </c>
      <c r="E15" s="2">
        <v>320832.50849999994</v>
      </c>
    </row>
    <row r="16" spans="1:11" x14ac:dyDescent="0.25">
      <c r="A16" s="4">
        <v>39507</v>
      </c>
      <c r="B16" s="5">
        <v>170.57599999999999</v>
      </c>
      <c r="D16" s="3" t="s">
        <v>36</v>
      </c>
      <c r="E16" s="2">
        <v>441144.18599999999</v>
      </c>
    </row>
    <row r="17" spans="1:5" x14ac:dyDescent="0.25">
      <c r="A17" s="4">
        <v>39508</v>
      </c>
      <c r="B17" s="5">
        <v>170.63800000000001</v>
      </c>
      <c r="D17" s="3" t="s">
        <v>37</v>
      </c>
      <c r="E17" s="2">
        <v>641665.01699999988</v>
      </c>
    </row>
    <row r="18" spans="1:5" x14ac:dyDescent="0.25">
      <c r="A18" s="4">
        <v>39509</v>
      </c>
      <c r="B18" s="5">
        <v>170.70009999999999</v>
      </c>
      <c r="D18" s="3" t="s">
        <v>38</v>
      </c>
      <c r="E18" s="2">
        <v>868920.86399999994</v>
      </c>
    </row>
    <row r="19" spans="1:5" x14ac:dyDescent="0.25">
      <c r="A19" s="4">
        <v>39510</v>
      </c>
      <c r="B19" s="5">
        <v>170.7621</v>
      </c>
      <c r="D19" s="3" t="s">
        <v>39</v>
      </c>
      <c r="E19" s="2">
        <v>184187.10520000002</v>
      </c>
    </row>
    <row r="20" spans="1:5" x14ac:dyDescent="0.25">
      <c r="A20" s="4">
        <v>39511</v>
      </c>
      <c r="B20" s="5">
        <v>170.82419999999999</v>
      </c>
      <c r="D20" s="3" t="s">
        <v>40</v>
      </c>
      <c r="E20" s="2">
        <v>160183.9246</v>
      </c>
    </row>
    <row r="21" spans="1:5" x14ac:dyDescent="0.25">
      <c r="A21" s="4">
        <v>39512</v>
      </c>
      <c r="B21" s="5">
        <v>170.88640000000001</v>
      </c>
    </row>
    <row r="22" spans="1:5" x14ac:dyDescent="0.25">
      <c r="A22" s="4">
        <v>39513</v>
      </c>
      <c r="B22" s="5">
        <v>170.9485</v>
      </c>
      <c r="E22" s="1"/>
    </row>
    <row r="23" spans="1:5" x14ac:dyDescent="0.25">
      <c r="A23" s="4">
        <v>39514</v>
      </c>
      <c r="B23" s="5">
        <v>171.01070000000001</v>
      </c>
      <c r="D23" t="str">
        <f>+IF('VTU Crédito Hipotecario'!D12="VIS","Vivienda "&amp;'VTU Crédito Hipotecario'!D11&amp;" - "&amp;'VTU Crédito Hipotecario'!C31&amp;" - "&amp;'VTU Crédito Hipotecario'!D12,"Vivienda "&amp;'VTU Crédito Hipotecario'!D11&amp;" - "&amp;'VTU Crédito Hipotecario'!C31&amp;" - "&amp;'VTU Crédito Hipotecario'!D12&amp;" "&amp;IF('VTU Crédito Hipotecario'!D13&lt;=120000000,"Hasta 120 MM",IF('VTU Crédito Hipotecario'!D13&lt;=200000000,"Hasta 200 MM","Hasta 500 MM")))</f>
        <v>Vivienda Usada - Gastos Legalizacion - VIS</v>
      </c>
      <c r="E23">
        <f>+VLOOKUP(D23,$D$7:$E$20,2,FALSE)</f>
        <v>320832.50849999994</v>
      </c>
    </row>
    <row r="24" spans="1:5" x14ac:dyDescent="0.25">
      <c r="A24" s="4">
        <v>39515</v>
      </c>
      <c r="B24" s="5">
        <v>171.0729</v>
      </c>
    </row>
    <row r="25" spans="1:5" x14ac:dyDescent="0.25">
      <c r="A25" s="4">
        <v>39516</v>
      </c>
      <c r="B25" s="5">
        <v>171.13509999999999</v>
      </c>
    </row>
    <row r="26" spans="1:5" x14ac:dyDescent="0.25">
      <c r="A26" s="4">
        <v>39517</v>
      </c>
      <c r="B26" s="5">
        <v>171.19730000000001</v>
      </c>
    </row>
    <row r="27" spans="1:5" x14ac:dyDescent="0.25">
      <c r="A27" s="4">
        <v>39518</v>
      </c>
      <c r="B27" s="5">
        <v>171.25960000000001</v>
      </c>
    </row>
    <row r="28" spans="1:5" x14ac:dyDescent="0.25">
      <c r="A28" s="4">
        <v>39519</v>
      </c>
      <c r="B28" s="5">
        <v>171.3218</v>
      </c>
    </row>
    <row r="29" spans="1:5" x14ac:dyDescent="0.25">
      <c r="A29" s="4">
        <v>39520</v>
      </c>
      <c r="B29" s="5">
        <v>171.38419999999999</v>
      </c>
    </row>
    <row r="30" spans="1:5" x14ac:dyDescent="0.25">
      <c r="A30" s="4">
        <v>39521</v>
      </c>
      <c r="B30" s="5">
        <v>171.44649999999999</v>
      </c>
    </row>
    <row r="31" spans="1:5" x14ac:dyDescent="0.25">
      <c r="A31" s="4">
        <v>39522</v>
      </c>
      <c r="B31" s="5">
        <v>171.50880000000001</v>
      </c>
    </row>
    <row r="32" spans="1:5" x14ac:dyDescent="0.25">
      <c r="A32" s="4">
        <v>39523</v>
      </c>
      <c r="B32" s="5">
        <v>171.5917</v>
      </c>
    </row>
    <row r="33" spans="1:2" x14ac:dyDescent="0.25">
      <c r="A33" s="4">
        <v>39524</v>
      </c>
      <c r="B33" s="5">
        <v>171.6747</v>
      </c>
    </row>
    <row r="34" spans="1:2" x14ac:dyDescent="0.25">
      <c r="A34" s="4">
        <v>39525</v>
      </c>
      <c r="B34" s="5">
        <v>171.7577</v>
      </c>
    </row>
    <row r="35" spans="1:2" x14ac:dyDescent="0.25">
      <c r="A35" s="4">
        <v>39526</v>
      </c>
      <c r="B35" s="5">
        <v>171.8408</v>
      </c>
    </row>
    <row r="36" spans="1:2" x14ac:dyDescent="0.25">
      <c r="A36" s="4">
        <v>39527</v>
      </c>
      <c r="B36" s="5">
        <v>171.9239</v>
      </c>
    </row>
    <row r="37" spans="1:2" x14ac:dyDescent="0.25">
      <c r="A37" s="4">
        <v>39528</v>
      </c>
      <c r="B37" s="5">
        <v>172.00700000000001</v>
      </c>
    </row>
    <row r="38" spans="1:2" x14ac:dyDescent="0.25">
      <c r="A38" s="4">
        <v>39529</v>
      </c>
      <c r="B38" s="5">
        <v>172.09020000000001</v>
      </c>
    </row>
    <row r="39" spans="1:2" x14ac:dyDescent="0.25">
      <c r="A39" s="4">
        <v>39530</v>
      </c>
      <c r="B39" s="5">
        <v>172.17339999999999</v>
      </c>
    </row>
    <row r="40" spans="1:2" x14ac:dyDescent="0.25">
      <c r="A40" s="4">
        <v>39531</v>
      </c>
      <c r="B40" s="5">
        <v>172.2567</v>
      </c>
    </row>
    <row r="41" spans="1:2" x14ac:dyDescent="0.25">
      <c r="A41" s="4">
        <v>39532</v>
      </c>
      <c r="B41" s="5">
        <v>172.34</v>
      </c>
    </row>
    <row r="42" spans="1:2" x14ac:dyDescent="0.25">
      <c r="A42" s="4">
        <v>39533</v>
      </c>
      <c r="B42" s="5">
        <v>172.42330000000001</v>
      </c>
    </row>
    <row r="43" spans="1:2" x14ac:dyDescent="0.25">
      <c r="A43" s="4">
        <v>39534</v>
      </c>
      <c r="B43" s="5">
        <v>172.5067</v>
      </c>
    </row>
    <row r="44" spans="1:2" x14ac:dyDescent="0.25">
      <c r="A44" s="4">
        <v>39535</v>
      </c>
      <c r="B44" s="5">
        <v>172.59010000000001</v>
      </c>
    </row>
    <row r="45" spans="1:2" x14ac:dyDescent="0.25">
      <c r="A45" s="4">
        <v>39536</v>
      </c>
      <c r="B45" s="5">
        <v>172.67359999999999</v>
      </c>
    </row>
    <row r="46" spans="1:2" x14ac:dyDescent="0.25">
      <c r="A46" s="4">
        <v>39537</v>
      </c>
      <c r="B46" s="5">
        <v>172.75710000000001</v>
      </c>
    </row>
    <row r="47" spans="1:2" x14ac:dyDescent="0.25">
      <c r="A47" s="4">
        <v>39538</v>
      </c>
      <c r="B47" s="5">
        <v>172.84059999999999</v>
      </c>
    </row>
    <row r="48" spans="1:2" x14ac:dyDescent="0.25">
      <c r="A48" s="4">
        <v>39539</v>
      </c>
      <c r="B48" s="5">
        <v>172.92420000000001</v>
      </c>
    </row>
    <row r="49" spans="1:2" x14ac:dyDescent="0.25">
      <c r="A49" s="4">
        <v>39540</v>
      </c>
      <c r="B49" s="5">
        <v>173.0078</v>
      </c>
    </row>
    <row r="50" spans="1:2" x14ac:dyDescent="0.25">
      <c r="A50" s="4">
        <v>39541</v>
      </c>
      <c r="B50" s="5">
        <v>173.0915</v>
      </c>
    </row>
    <row r="51" spans="1:2" x14ac:dyDescent="0.25">
      <c r="A51" s="4">
        <v>39542</v>
      </c>
      <c r="B51" s="5">
        <v>173.17519999999999</v>
      </c>
    </row>
    <row r="52" spans="1:2" x14ac:dyDescent="0.25">
      <c r="A52" s="4">
        <v>39543</v>
      </c>
      <c r="B52" s="5">
        <v>173.25890000000001</v>
      </c>
    </row>
    <row r="53" spans="1:2" x14ac:dyDescent="0.25">
      <c r="A53" s="4">
        <v>39544</v>
      </c>
      <c r="B53" s="5">
        <v>173.34270000000001</v>
      </c>
    </row>
    <row r="54" spans="1:2" x14ac:dyDescent="0.25">
      <c r="A54" s="4">
        <v>39545</v>
      </c>
      <c r="B54" s="5">
        <v>173.4265</v>
      </c>
    </row>
    <row r="55" spans="1:2" x14ac:dyDescent="0.25">
      <c r="A55" s="4">
        <v>39546</v>
      </c>
      <c r="B55" s="5">
        <v>173.5104</v>
      </c>
    </row>
    <row r="56" spans="1:2" x14ac:dyDescent="0.25">
      <c r="A56" s="4">
        <v>39547</v>
      </c>
      <c r="B56" s="5">
        <v>173.5943</v>
      </c>
    </row>
    <row r="57" spans="1:2" x14ac:dyDescent="0.25">
      <c r="A57" s="4">
        <v>39548</v>
      </c>
      <c r="B57" s="5">
        <v>173.6782</v>
      </c>
    </row>
    <row r="58" spans="1:2" x14ac:dyDescent="0.25">
      <c r="A58" s="4">
        <v>39549</v>
      </c>
      <c r="B58" s="5">
        <v>173.76220000000001</v>
      </c>
    </row>
    <row r="59" spans="1:2" x14ac:dyDescent="0.25">
      <c r="A59" s="4">
        <v>39550</v>
      </c>
      <c r="B59" s="5">
        <v>173.84630000000001</v>
      </c>
    </row>
    <row r="60" spans="1:2" x14ac:dyDescent="0.25">
      <c r="A60" s="4">
        <v>39551</v>
      </c>
      <c r="B60" s="5">
        <v>173.93029999999999</v>
      </c>
    </row>
    <row r="61" spans="1:2" x14ac:dyDescent="0.25">
      <c r="A61" s="4">
        <v>39552</v>
      </c>
      <c r="B61" s="5">
        <v>174.01439999999999</v>
      </c>
    </row>
    <row r="62" spans="1:2" x14ac:dyDescent="0.25">
      <c r="A62" s="4">
        <v>39553</v>
      </c>
      <c r="B62" s="5">
        <v>174.0986</v>
      </c>
    </row>
    <row r="63" spans="1:2" x14ac:dyDescent="0.25">
      <c r="A63" s="4">
        <v>39554</v>
      </c>
      <c r="B63" s="5">
        <v>174.1454</v>
      </c>
    </row>
    <row r="64" spans="1:2" x14ac:dyDescent="0.25">
      <c r="A64" s="4">
        <v>39555</v>
      </c>
      <c r="B64" s="5">
        <v>174.19229999999999</v>
      </c>
    </row>
    <row r="65" spans="1:2" x14ac:dyDescent="0.25">
      <c r="A65" s="4">
        <v>39556</v>
      </c>
      <c r="B65" s="5">
        <v>174.23910000000001</v>
      </c>
    </row>
    <row r="66" spans="1:2" x14ac:dyDescent="0.25">
      <c r="A66" s="4">
        <v>39557</v>
      </c>
      <c r="B66" s="5">
        <v>174.286</v>
      </c>
    </row>
    <row r="67" spans="1:2" x14ac:dyDescent="0.25">
      <c r="A67" s="4">
        <v>39558</v>
      </c>
      <c r="B67" s="5">
        <v>174.33279999999999</v>
      </c>
    </row>
    <row r="68" spans="1:2" x14ac:dyDescent="0.25">
      <c r="A68" s="4">
        <v>39559</v>
      </c>
      <c r="B68" s="5">
        <v>174.37970000000001</v>
      </c>
    </row>
    <row r="69" spans="1:2" x14ac:dyDescent="0.25">
      <c r="A69" s="4">
        <v>39560</v>
      </c>
      <c r="B69" s="5">
        <v>174.42660000000001</v>
      </c>
    </row>
    <row r="70" spans="1:2" x14ac:dyDescent="0.25">
      <c r="A70" s="4">
        <v>39561</v>
      </c>
      <c r="B70" s="5">
        <v>174.4735</v>
      </c>
    </row>
    <row r="71" spans="1:2" x14ac:dyDescent="0.25">
      <c r="A71" s="4">
        <v>39562</v>
      </c>
      <c r="B71" s="5">
        <v>174.5205</v>
      </c>
    </row>
    <row r="72" spans="1:2" x14ac:dyDescent="0.25">
      <c r="A72" s="4">
        <v>39563</v>
      </c>
      <c r="B72" s="5">
        <v>174.56739999999999</v>
      </c>
    </row>
    <row r="73" spans="1:2" x14ac:dyDescent="0.25">
      <c r="A73" s="4">
        <v>39564</v>
      </c>
      <c r="B73" s="5">
        <v>174.61439999999999</v>
      </c>
    </row>
    <row r="74" spans="1:2" x14ac:dyDescent="0.25">
      <c r="A74" s="4">
        <v>39565</v>
      </c>
      <c r="B74" s="5">
        <v>174.66130000000001</v>
      </c>
    </row>
    <row r="75" spans="1:2" x14ac:dyDescent="0.25">
      <c r="A75" s="4">
        <v>39566</v>
      </c>
      <c r="B75" s="5">
        <v>174.70830000000001</v>
      </c>
    </row>
    <row r="76" spans="1:2" x14ac:dyDescent="0.25">
      <c r="A76" s="4">
        <v>39567</v>
      </c>
      <c r="B76" s="5">
        <v>174.75530000000001</v>
      </c>
    </row>
    <row r="77" spans="1:2" x14ac:dyDescent="0.25">
      <c r="A77" s="4">
        <v>39568</v>
      </c>
      <c r="B77" s="5">
        <v>174.8023</v>
      </c>
    </row>
    <row r="78" spans="1:2" x14ac:dyDescent="0.25">
      <c r="A78" s="4">
        <v>39569</v>
      </c>
      <c r="B78" s="5">
        <v>174.8493</v>
      </c>
    </row>
    <row r="79" spans="1:2" x14ac:dyDescent="0.25">
      <c r="A79" s="4">
        <v>39570</v>
      </c>
      <c r="B79" s="5">
        <v>174.8963</v>
      </c>
    </row>
    <row r="80" spans="1:2" x14ac:dyDescent="0.25">
      <c r="A80" s="4">
        <v>39571</v>
      </c>
      <c r="B80" s="5">
        <v>174.9434</v>
      </c>
    </row>
    <row r="81" spans="1:2" x14ac:dyDescent="0.25">
      <c r="A81" s="4">
        <v>39572</v>
      </c>
      <c r="B81" s="5">
        <v>174.99039999999999</v>
      </c>
    </row>
    <row r="82" spans="1:2" x14ac:dyDescent="0.25">
      <c r="A82" s="4">
        <v>39573</v>
      </c>
      <c r="B82" s="5">
        <v>175.03749999999999</v>
      </c>
    </row>
    <row r="83" spans="1:2" x14ac:dyDescent="0.25">
      <c r="A83" s="4">
        <v>39574</v>
      </c>
      <c r="B83" s="5">
        <v>175.08449999999999</v>
      </c>
    </row>
    <row r="84" spans="1:2" x14ac:dyDescent="0.25">
      <c r="A84" s="4">
        <v>39575</v>
      </c>
      <c r="B84" s="5">
        <v>175.13159999999999</v>
      </c>
    </row>
    <row r="85" spans="1:2" x14ac:dyDescent="0.25">
      <c r="A85" s="4">
        <v>39576</v>
      </c>
      <c r="B85" s="5">
        <v>175.17869999999999</v>
      </c>
    </row>
    <row r="86" spans="1:2" x14ac:dyDescent="0.25">
      <c r="A86" s="4">
        <v>39577</v>
      </c>
      <c r="B86" s="5">
        <v>175.22579999999999</v>
      </c>
    </row>
    <row r="87" spans="1:2" x14ac:dyDescent="0.25">
      <c r="A87" s="4">
        <v>39578</v>
      </c>
      <c r="B87" s="5">
        <v>175.273</v>
      </c>
    </row>
    <row r="88" spans="1:2" x14ac:dyDescent="0.25">
      <c r="A88" s="4">
        <v>39579</v>
      </c>
      <c r="B88" s="5">
        <v>175.3201</v>
      </c>
    </row>
    <row r="89" spans="1:2" x14ac:dyDescent="0.25">
      <c r="A89" s="4">
        <v>39580</v>
      </c>
      <c r="B89" s="5">
        <v>175.3673</v>
      </c>
    </row>
    <row r="90" spans="1:2" x14ac:dyDescent="0.25">
      <c r="A90" s="4">
        <v>39581</v>
      </c>
      <c r="B90" s="5">
        <v>175.4144</v>
      </c>
    </row>
    <row r="91" spans="1:2" x14ac:dyDescent="0.25">
      <c r="A91" s="4">
        <v>39582</v>
      </c>
      <c r="B91" s="5">
        <v>175.4616</v>
      </c>
    </row>
    <row r="92" spans="1:2" x14ac:dyDescent="0.25">
      <c r="A92" s="4">
        <v>39583</v>
      </c>
      <c r="B92" s="5">
        <v>175.50880000000001</v>
      </c>
    </row>
    <row r="93" spans="1:2" x14ac:dyDescent="0.25">
      <c r="A93" s="4">
        <v>39584</v>
      </c>
      <c r="B93" s="5">
        <v>175.5489</v>
      </c>
    </row>
    <row r="94" spans="1:2" x14ac:dyDescent="0.25">
      <c r="A94" s="4">
        <v>39585</v>
      </c>
      <c r="B94" s="5">
        <v>175.5889</v>
      </c>
    </row>
    <row r="95" spans="1:2" x14ac:dyDescent="0.25">
      <c r="A95" s="4">
        <v>39586</v>
      </c>
      <c r="B95" s="5">
        <v>175.62899999999999</v>
      </c>
    </row>
    <row r="96" spans="1:2" x14ac:dyDescent="0.25">
      <c r="A96" s="4">
        <v>39587</v>
      </c>
      <c r="B96" s="5">
        <v>175.66909999999999</v>
      </c>
    </row>
    <row r="97" spans="1:2" x14ac:dyDescent="0.25">
      <c r="A97" s="4">
        <v>39588</v>
      </c>
      <c r="B97" s="5">
        <v>175.70920000000001</v>
      </c>
    </row>
    <row r="98" spans="1:2" x14ac:dyDescent="0.25">
      <c r="A98" s="4">
        <v>39589</v>
      </c>
      <c r="B98" s="5">
        <v>175.74930000000001</v>
      </c>
    </row>
    <row r="99" spans="1:2" x14ac:dyDescent="0.25">
      <c r="A99" s="4">
        <v>39590</v>
      </c>
      <c r="B99" s="5">
        <v>175.7894</v>
      </c>
    </row>
    <row r="100" spans="1:2" x14ac:dyDescent="0.25">
      <c r="A100" s="4">
        <v>39591</v>
      </c>
      <c r="B100" s="5">
        <v>175.8295</v>
      </c>
    </row>
    <row r="101" spans="1:2" x14ac:dyDescent="0.25">
      <c r="A101" s="4">
        <v>39592</v>
      </c>
      <c r="B101" s="5">
        <v>175.86969999999999</v>
      </c>
    </row>
    <row r="102" spans="1:2" x14ac:dyDescent="0.25">
      <c r="A102" s="4">
        <v>39593</v>
      </c>
      <c r="B102" s="5">
        <v>175.90979999999999</v>
      </c>
    </row>
    <row r="103" spans="1:2" x14ac:dyDescent="0.25">
      <c r="A103" s="4">
        <v>39594</v>
      </c>
      <c r="B103" s="5">
        <v>175.95</v>
      </c>
    </row>
    <row r="104" spans="1:2" x14ac:dyDescent="0.25">
      <c r="A104" s="4">
        <v>39595</v>
      </c>
      <c r="B104" s="5">
        <v>175.99010000000001</v>
      </c>
    </row>
    <row r="105" spans="1:2" x14ac:dyDescent="0.25">
      <c r="A105" s="4">
        <v>39596</v>
      </c>
      <c r="B105" s="5">
        <v>176.03030000000001</v>
      </c>
    </row>
    <row r="106" spans="1:2" x14ac:dyDescent="0.25">
      <c r="A106" s="4">
        <v>39597</v>
      </c>
      <c r="B106" s="5">
        <v>176.07050000000001</v>
      </c>
    </row>
    <row r="107" spans="1:2" x14ac:dyDescent="0.25">
      <c r="A107" s="4">
        <v>39598</v>
      </c>
      <c r="B107" s="5">
        <v>176.11070000000001</v>
      </c>
    </row>
    <row r="108" spans="1:2" x14ac:dyDescent="0.25">
      <c r="A108" s="4">
        <v>39599</v>
      </c>
      <c r="B108" s="5">
        <v>176.15090000000001</v>
      </c>
    </row>
    <row r="109" spans="1:2" x14ac:dyDescent="0.25">
      <c r="A109" s="4">
        <v>39600</v>
      </c>
      <c r="B109" s="5">
        <v>176.19110000000001</v>
      </c>
    </row>
    <row r="110" spans="1:2" x14ac:dyDescent="0.25">
      <c r="A110" s="4">
        <v>39601</v>
      </c>
      <c r="B110" s="5">
        <v>176.2313</v>
      </c>
    </row>
    <row r="111" spans="1:2" x14ac:dyDescent="0.25">
      <c r="A111" s="4">
        <v>39602</v>
      </c>
      <c r="B111" s="5">
        <v>176.2715</v>
      </c>
    </row>
    <row r="112" spans="1:2" x14ac:dyDescent="0.25">
      <c r="A112" s="4">
        <v>39603</v>
      </c>
      <c r="B112" s="5">
        <v>176.3117</v>
      </c>
    </row>
    <row r="113" spans="1:2" x14ac:dyDescent="0.25">
      <c r="A113" s="4">
        <v>39604</v>
      </c>
      <c r="B113" s="5">
        <v>176.352</v>
      </c>
    </row>
    <row r="114" spans="1:2" x14ac:dyDescent="0.25">
      <c r="A114" s="4">
        <v>39605</v>
      </c>
      <c r="B114" s="5">
        <v>176.3922</v>
      </c>
    </row>
    <row r="115" spans="1:2" x14ac:dyDescent="0.25">
      <c r="A115" s="4">
        <v>39606</v>
      </c>
      <c r="B115" s="5">
        <v>176.4325</v>
      </c>
    </row>
    <row r="116" spans="1:2" x14ac:dyDescent="0.25">
      <c r="A116" s="4">
        <v>39607</v>
      </c>
      <c r="B116" s="5">
        <v>176.47280000000001</v>
      </c>
    </row>
    <row r="117" spans="1:2" x14ac:dyDescent="0.25">
      <c r="A117" s="4">
        <v>39608</v>
      </c>
      <c r="B117" s="5">
        <v>176.51300000000001</v>
      </c>
    </row>
    <row r="118" spans="1:2" x14ac:dyDescent="0.25">
      <c r="A118" s="4">
        <v>39609</v>
      </c>
      <c r="B118" s="5">
        <v>176.55330000000001</v>
      </c>
    </row>
    <row r="119" spans="1:2" x14ac:dyDescent="0.25">
      <c r="A119" s="4">
        <v>39610</v>
      </c>
      <c r="B119" s="5">
        <v>176.59360000000001</v>
      </c>
    </row>
    <row r="120" spans="1:2" x14ac:dyDescent="0.25">
      <c r="A120" s="4">
        <v>39611</v>
      </c>
      <c r="B120" s="5">
        <v>176.63390000000001</v>
      </c>
    </row>
    <row r="121" spans="1:2" x14ac:dyDescent="0.25">
      <c r="A121" s="4">
        <v>39612</v>
      </c>
      <c r="B121" s="5">
        <v>176.67429999999999</v>
      </c>
    </row>
    <row r="122" spans="1:2" x14ac:dyDescent="0.25">
      <c r="A122" s="4">
        <v>39613</v>
      </c>
      <c r="B122" s="5">
        <v>176.71459999999999</v>
      </c>
    </row>
    <row r="123" spans="1:2" x14ac:dyDescent="0.25">
      <c r="A123" s="4">
        <v>39614</v>
      </c>
      <c r="B123" s="5">
        <v>176.75489999999999</v>
      </c>
    </row>
    <row r="124" spans="1:2" x14ac:dyDescent="0.25">
      <c r="A124" s="4">
        <v>39615</v>
      </c>
      <c r="B124" s="5">
        <v>176.80940000000001</v>
      </c>
    </row>
    <row r="125" spans="1:2" x14ac:dyDescent="0.25">
      <c r="A125" s="4">
        <v>39616</v>
      </c>
      <c r="B125" s="5">
        <v>176.864</v>
      </c>
    </row>
    <row r="126" spans="1:2" x14ac:dyDescent="0.25">
      <c r="A126" s="4">
        <v>39617</v>
      </c>
      <c r="B126" s="5">
        <v>176.9186</v>
      </c>
    </row>
    <row r="127" spans="1:2" x14ac:dyDescent="0.25">
      <c r="A127" s="4">
        <v>39618</v>
      </c>
      <c r="B127" s="5">
        <v>176.97319999999999</v>
      </c>
    </row>
    <row r="128" spans="1:2" x14ac:dyDescent="0.25">
      <c r="A128" s="4">
        <v>39619</v>
      </c>
      <c r="B128" s="5">
        <v>177.02780000000001</v>
      </c>
    </row>
    <row r="129" spans="1:2" x14ac:dyDescent="0.25">
      <c r="A129" s="4">
        <v>39620</v>
      </c>
      <c r="B129" s="5">
        <v>177.08240000000001</v>
      </c>
    </row>
    <row r="130" spans="1:2" x14ac:dyDescent="0.25">
      <c r="A130" s="4">
        <v>39621</v>
      </c>
      <c r="B130" s="5">
        <v>177.1371</v>
      </c>
    </row>
    <row r="131" spans="1:2" x14ac:dyDescent="0.25">
      <c r="A131" s="4">
        <v>39622</v>
      </c>
      <c r="B131" s="5">
        <v>177.1918</v>
      </c>
    </row>
    <row r="132" spans="1:2" x14ac:dyDescent="0.25">
      <c r="A132" s="4">
        <v>39623</v>
      </c>
      <c r="B132" s="5">
        <v>177.24639999999999</v>
      </c>
    </row>
    <row r="133" spans="1:2" x14ac:dyDescent="0.25">
      <c r="A133" s="4">
        <v>39624</v>
      </c>
      <c r="B133" s="5">
        <v>177.30119999999999</v>
      </c>
    </row>
    <row r="134" spans="1:2" x14ac:dyDescent="0.25">
      <c r="A134" s="4">
        <v>39625</v>
      </c>
      <c r="B134" s="5">
        <v>177.35589999999999</v>
      </c>
    </row>
    <row r="135" spans="1:2" x14ac:dyDescent="0.25">
      <c r="A135" s="4">
        <v>39626</v>
      </c>
      <c r="B135" s="5">
        <v>177.41059999999999</v>
      </c>
    </row>
    <row r="136" spans="1:2" x14ac:dyDescent="0.25">
      <c r="A136" s="4">
        <v>39627</v>
      </c>
      <c r="B136" s="5">
        <v>177.46539999999999</v>
      </c>
    </row>
    <row r="137" spans="1:2" x14ac:dyDescent="0.25">
      <c r="A137" s="4">
        <v>39628</v>
      </c>
      <c r="B137" s="5">
        <v>177.52010000000001</v>
      </c>
    </row>
    <row r="138" spans="1:2" x14ac:dyDescent="0.25">
      <c r="A138" s="4">
        <v>39629</v>
      </c>
      <c r="B138" s="5">
        <v>177.57490000000001</v>
      </c>
    </row>
    <row r="139" spans="1:2" x14ac:dyDescent="0.25">
      <c r="A139" s="4">
        <v>39630</v>
      </c>
      <c r="B139" s="5">
        <v>177.62970000000001</v>
      </c>
    </row>
    <row r="140" spans="1:2" x14ac:dyDescent="0.25">
      <c r="A140" s="4">
        <v>39631</v>
      </c>
      <c r="B140" s="5">
        <v>177.68450000000001</v>
      </c>
    </row>
    <row r="141" spans="1:2" x14ac:dyDescent="0.25">
      <c r="A141" s="4">
        <v>39632</v>
      </c>
      <c r="B141" s="5">
        <v>177.73939999999999</v>
      </c>
    </row>
    <row r="142" spans="1:2" x14ac:dyDescent="0.25">
      <c r="A142" s="4">
        <v>39633</v>
      </c>
      <c r="B142" s="5">
        <v>177.79419999999999</v>
      </c>
    </row>
    <row r="143" spans="1:2" x14ac:dyDescent="0.25">
      <c r="A143" s="4">
        <v>39634</v>
      </c>
      <c r="B143" s="5">
        <v>177.84909999999999</v>
      </c>
    </row>
    <row r="144" spans="1:2" x14ac:dyDescent="0.25">
      <c r="A144" s="4">
        <v>39635</v>
      </c>
      <c r="B144" s="5">
        <v>177.904</v>
      </c>
    </row>
    <row r="145" spans="1:2" x14ac:dyDescent="0.25">
      <c r="A145" s="4">
        <v>39636</v>
      </c>
      <c r="B145" s="5">
        <v>177.9589</v>
      </c>
    </row>
    <row r="146" spans="1:2" x14ac:dyDescent="0.25">
      <c r="A146" s="4">
        <v>39637</v>
      </c>
      <c r="B146" s="5">
        <v>178.0138</v>
      </c>
    </row>
    <row r="147" spans="1:2" x14ac:dyDescent="0.25">
      <c r="A147" s="4">
        <v>39638</v>
      </c>
      <c r="B147" s="5">
        <v>178.06870000000001</v>
      </c>
    </row>
    <row r="148" spans="1:2" x14ac:dyDescent="0.25">
      <c r="A148" s="4">
        <v>39639</v>
      </c>
      <c r="B148" s="5">
        <v>178.12370000000001</v>
      </c>
    </row>
    <row r="149" spans="1:2" x14ac:dyDescent="0.25">
      <c r="A149" s="4">
        <v>39640</v>
      </c>
      <c r="B149" s="5">
        <v>178.17869999999999</v>
      </c>
    </row>
    <row r="150" spans="1:2" x14ac:dyDescent="0.25">
      <c r="A150" s="4">
        <v>39641</v>
      </c>
      <c r="B150" s="5">
        <v>178.2337</v>
      </c>
    </row>
    <row r="151" spans="1:2" x14ac:dyDescent="0.25">
      <c r="A151" s="4">
        <v>39642</v>
      </c>
      <c r="B151" s="5">
        <v>178.28870000000001</v>
      </c>
    </row>
    <row r="152" spans="1:2" x14ac:dyDescent="0.25">
      <c r="A152" s="4">
        <v>39643</v>
      </c>
      <c r="B152" s="5">
        <v>178.34370000000001</v>
      </c>
    </row>
    <row r="153" spans="1:2" x14ac:dyDescent="0.25">
      <c r="A153" s="4">
        <v>39644</v>
      </c>
      <c r="B153" s="5">
        <v>178.39869999999999</v>
      </c>
    </row>
    <row r="154" spans="1:2" x14ac:dyDescent="0.25">
      <c r="A154" s="4">
        <v>39645</v>
      </c>
      <c r="B154" s="5">
        <v>178.44800000000001</v>
      </c>
    </row>
    <row r="155" spans="1:2" x14ac:dyDescent="0.25">
      <c r="A155" s="4">
        <v>39646</v>
      </c>
      <c r="B155" s="5">
        <v>178.4973</v>
      </c>
    </row>
    <row r="156" spans="1:2" x14ac:dyDescent="0.25">
      <c r="A156" s="4">
        <v>39647</v>
      </c>
      <c r="B156" s="5">
        <v>178.54660000000001</v>
      </c>
    </row>
    <row r="157" spans="1:2" x14ac:dyDescent="0.25">
      <c r="A157" s="4">
        <v>39648</v>
      </c>
      <c r="B157" s="5">
        <v>178.5959</v>
      </c>
    </row>
    <row r="158" spans="1:2" x14ac:dyDescent="0.25">
      <c r="A158" s="4">
        <v>39649</v>
      </c>
      <c r="B158" s="5">
        <v>178.64529999999999</v>
      </c>
    </row>
    <row r="159" spans="1:2" x14ac:dyDescent="0.25">
      <c r="A159" s="4">
        <v>39650</v>
      </c>
      <c r="B159" s="5">
        <v>178.69460000000001</v>
      </c>
    </row>
    <row r="160" spans="1:2" x14ac:dyDescent="0.25">
      <c r="A160" s="4">
        <v>39651</v>
      </c>
      <c r="B160" s="5">
        <v>178.744</v>
      </c>
    </row>
    <row r="161" spans="1:2" x14ac:dyDescent="0.25">
      <c r="A161" s="4">
        <v>39652</v>
      </c>
      <c r="B161" s="5">
        <v>178.79339999999999</v>
      </c>
    </row>
    <row r="162" spans="1:2" x14ac:dyDescent="0.25">
      <c r="A162" s="4">
        <v>39653</v>
      </c>
      <c r="B162" s="5">
        <v>178.84280000000001</v>
      </c>
    </row>
    <row r="163" spans="1:2" x14ac:dyDescent="0.25">
      <c r="A163" s="4">
        <v>39654</v>
      </c>
      <c r="B163" s="5">
        <v>178.8922</v>
      </c>
    </row>
    <row r="164" spans="1:2" x14ac:dyDescent="0.25">
      <c r="A164" s="4">
        <v>39655</v>
      </c>
      <c r="B164" s="5">
        <v>178.94159999999999</v>
      </c>
    </row>
    <row r="165" spans="1:2" x14ac:dyDescent="0.25">
      <c r="A165" s="4">
        <v>39656</v>
      </c>
      <c r="B165" s="5">
        <v>178.99100000000001</v>
      </c>
    </row>
    <row r="166" spans="1:2" x14ac:dyDescent="0.25">
      <c r="A166" s="4">
        <v>39657</v>
      </c>
      <c r="B166" s="5">
        <v>179.04050000000001</v>
      </c>
    </row>
    <row r="167" spans="1:2" x14ac:dyDescent="0.25">
      <c r="A167" s="4">
        <v>39658</v>
      </c>
      <c r="B167" s="5">
        <v>179.09</v>
      </c>
    </row>
    <row r="168" spans="1:2" x14ac:dyDescent="0.25">
      <c r="A168" s="4">
        <v>39659</v>
      </c>
      <c r="B168" s="5">
        <v>179.13939999999999</v>
      </c>
    </row>
    <row r="169" spans="1:2" x14ac:dyDescent="0.25">
      <c r="A169" s="4">
        <v>39660</v>
      </c>
      <c r="B169" s="5">
        <v>179.18889999999999</v>
      </c>
    </row>
    <row r="170" spans="1:2" x14ac:dyDescent="0.25">
      <c r="A170" s="4">
        <v>39661</v>
      </c>
      <c r="B170" s="5">
        <v>179.23840000000001</v>
      </c>
    </row>
    <row r="171" spans="1:2" x14ac:dyDescent="0.25">
      <c r="A171" s="4">
        <v>39662</v>
      </c>
      <c r="B171" s="5">
        <v>179.28790000000001</v>
      </c>
    </row>
    <row r="172" spans="1:2" x14ac:dyDescent="0.25">
      <c r="A172" s="4">
        <v>39663</v>
      </c>
      <c r="B172" s="5">
        <v>179.33750000000001</v>
      </c>
    </row>
    <row r="173" spans="1:2" x14ac:dyDescent="0.25">
      <c r="A173" s="4">
        <v>39664</v>
      </c>
      <c r="B173" s="5">
        <v>179.387</v>
      </c>
    </row>
    <row r="174" spans="1:2" x14ac:dyDescent="0.25">
      <c r="A174" s="4">
        <v>39665</v>
      </c>
      <c r="B174" s="5">
        <v>179.4366</v>
      </c>
    </row>
    <row r="175" spans="1:2" x14ac:dyDescent="0.25">
      <c r="A175" s="4">
        <v>39666</v>
      </c>
      <c r="B175" s="5">
        <v>179.4862</v>
      </c>
    </row>
    <row r="176" spans="1:2" x14ac:dyDescent="0.25">
      <c r="A176" s="4">
        <v>39667</v>
      </c>
      <c r="B176" s="5">
        <v>179.53569999999999</v>
      </c>
    </row>
    <row r="177" spans="1:2" x14ac:dyDescent="0.25">
      <c r="A177" s="4">
        <v>39668</v>
      </c>
      <c r="B177" s="5">
        <v>179.58529999999999</v>
      </c>
    </row>
    <row r="178" spans="1:2" x14ac:dyDescent="0.25">
      <c r="A178" s="4">
        <v>39669</v>
      </c>
      <c r="B178" s="5">
        <v>179.63499999999999</v>
      </c>
    </row>
    <row r="179" spans="1:2" x14ac:dyDescent="0.25">
      <c r="A179" s="4">
        <v>39670</v>
      </c>
      <c r="B179" s="5">
        <v>179.68459999999999</v>
      </c>
    </row>
    <row r="180" spans="1:2" x14ac:dyDescent="0.25">
      <c r="A180" s="4">
        <v>39671</v>
      </c>
      <c r="B180" s="5">
        <v>179.73419999999999</v>
      </c>
    </row>
    <row r="181" spans="1:2" x14ac:dyDescent="0.25">
      <c r="A181" s="4">
        <v>39672</v>
      </c>
      <c r="B181" s="5">
        <v>179.78389999999999</v>
      </c>
    </row>
    <row r="182" spans="1:2" x14ac:dyDescent="0.25">
      <c r="A182" s="4">
        <v>39673</v>
      </c>
      <c r="B182" s="5">
        <v>179.83349999999999</v>
      </c>
    </row>
    <row r="183" spans="1:2" x14ac:dyDescent="0.25">
      <c r="A183" s="4">
        <v>39674</v>
      </c>
      <c r="B183" s="5">
        <v>179.88319999999999</v>
      </c>
    </row>
    <row r="184" spans="1:2" x14ac:dyDescent="0.25">
      <c r="A184" s="4">
        <v>39675</v>
      </c>
      <c r="B184" s="5">
        <v>179.93289999999999</v>
      </c>
    </row>
    <row r="185" spans="1:2" x14ac:dyDescent="0.25">
      <c r="A185" s="4">
        <v>39676</v>
      </c>
      <c r="B185" s="5">
        <v>179.9607</v>
      </c>
    </row>
    <row r="186" spans="1:2" x14ac:dyDescent="0.25">
      <c r="A186" s="4">
        <v>39677</v>
      </c>
      <c r="B186" s="5">
        <v>179.98849999999999</v>
      </c>
    </row>
    <row r="187" spans="1:2" x14ac:dyDescent="0.25">
      <c r="A187" s="4">
        <v>39678</v>
      </c>
      <c r="B187" s="5">
        <v>180.0163</v>
      </c>
    </row>
    <row r="188" spans="1:2" x14ac:dyDescent="0.25">
      <c r="A188" s="4">
        <v>39679</v>
      </c>
      <c r="B188" s="5">
        <v>180.04409999999999</v>
      </c>
    </row>
    <row r="189" spans="1:2" x14ac:dyDescent="0.25">
      <c r="A189" s="4">
        <v>39680</v>
      </c>
      <c r="B189" s="5">
        <v>180.0719</v>
      </c>
    </row>
    <row r="190" spans="1:2" x14ac:dyDescent="0.25">
      <c r="A190" s="4">
        <v>39681</v>
      </c>
      <c r="B190" s="5">
        <v>180.09970000000001</v>
      </c>
    </row>
    <row r="191" spans="1:2" x14ac:dyDescent="0.25">
      <c r="A191" s="4">
        <v>39682</v>
      </c>
      <c r="B191" s="5">
        <v>180.1276</v>
      </c>
    </row>
    <row r="192" spans="1:2" x14ac:dyDescent="0.25">
      <c r="A192" s="4">
        <v>39683</v>
      </c>
      <c r="B192" s="5">
        <v>180.15539999999999</v>
      </c>
    </row>
    <row r="193" spans="1:2" x14ac:dyDescent="0.25">
      <c r="A193" s="4">
        <v>39684</v>
      </c>
      <c r="B193" s="5">
        <v>180.1832</v>
      </c>
    </row>
    <row r="194" spans="1:2" x14ac:dyDescent="0.25">
      <c r="A194" s="4">
        <v>39685</v>
      </c>
      <c r="B194" s="5">
        <v>180.21109999999999</v>
      </c>
    </row>
    <row r="195" spans="1:2" x14ac:dyDescent="0.25">
      <c r="A195" s="4">
        <v>39686</v>
      </c>
      <c r="B195" s="5">
        <v>180.2389</v>
      </c>
    </row>
    <row r="196" spans="1:2" x14ac:dyDescent="0.25">
      <c r="A196" s="4">
        <v>39687</v>
      </c>
      <c r="B196" s="5">
        <v>180.26669999999999</v>
      </c>
    </row>
    <row r="197" spans="1:2" x14ac:dyDescent="0.25">
      <c r="A197" s="4">
        <v>39688</v>
      </c>
      <c r="B197" s="5">
        <v>180.2946</v>
      </c>
    </row>
    <row r="198" spans="1:2" x14ac:dyDescent="0.25">
      <c r="A198" s="4">
        <v>39689</v>
      </c>
      <c r="B198" s="5">
        <v>180.32239999999999</v>
      </c>
    </row>
    <row r="199" spans="1:2" x14ac:dyDescent="0.25">
      <c r="A199" s="4">
        <v>39690</v>
      </c>
      <c r="B199" s="5">
        <v>180.3503</v>
      </c>
    </row>
    <row r="200" spans="1:2" x14ac:dyDescent="0.25">
      <c r="A200" s="4">
        <v>39691</v>
      </c>
      <c r="B200" s="5">
        <v>180.37819999999999</v>
      </c>
    </row>
    <row r="201" spans="1:2" x14ac:dyDescent="0.25">
      <c r="A201" s="4">
        <v>39692</v>
      </c>
      <c r="B201" s="5">
        <v>180.40600000000001</v>
      </c>
    </row>
    <row r="202" spans="1:2" x14ac:dyDescent="0.25">
      <c r="A202" s="4">
        <v>39693</v>
      </c>
      <c r="B202" s="5">
        <v>180.43389999999999</v>
      </c>
    </row>
    <row r="203" spans="1:2" x14ac:dyDescent="0.25">
      <c r="A203" s="4">
        <v>39694</v>
      </c>
      <c r="B203" s="5">
        <v>180.46180000000001</v>
      </c>
    </row>
    <row r="204" spans="1:2" x14ac:dyDescent="0.25">
      <c r="A204" s="4">
        <v>39695</v>
      </c>
      <c r="B204" s="5">
        <v>180.4896</v>
      </c>
    </row>
    <row r="205" spans="1:2" x14ac:dyDescent="0.25">
      <c r="A205" s="4">
        <v>39696</v>
      </c>
      <c r="B205" s="5">
        <v>180.51750000000001</v>
      </c>
    </row>
    <row r="206" spans="1:2" x14ac:dyDescent="0.25">
      <c r="A206" s="4">
        <v>39697</v>
      </c>
      <c r="B206" s="5">
        <v>180.5454</v>
      </c>
    </row>
    <row r="207" spans="1:2" x14ac:dyDescent="0.25">
      <c r="A207" s="4">
        <v>39698</v>
      </c>
      <c r="B207" s="5">
        <v>180.57329999999999</v>
      </c>
    </row>
    <row r="208" spans="1:2" x14ac:dyDescent="0.25">
      <c r="A208" s="4">
        <v>39699</v>
      </c>
      <c r="B208" s="5">
        <v>180.60120000000001</v>
      </c>
    </row>
    <row r="209" spans="1:2" x14ac:dyDescent="0.25">
      <c r="A209" s="4">
        <v>39700</v>
      </c>
      <c r="B209" s="5">
        <v>180.62909999999999</v>
      </c>
    </row>
    <row r="210" spans="1:2" x14ac:dyDescent="0.25">
      <c r="A210" s="4">
        <v>39701</v>
      </c>
      <c r="B210" s="5">
        <v>180.65700000000001</v>
      </c>
    </row>
    <row r="211" spans="1:2" x14ac:dyDescent="0.25">
      <c r="A211" s="4">
        <v>39702</v>
      </c>
      <c r="B211" s="5">
        <v>180.6849</v>
      </c>
    </row>
    <row r="212" spans="1:2" x14ac:dyDescent="0.25">
      <c r="A212" s="4">
        <v>39703</v>
      </c>
      <c r="B212" s="5">
        <v>180.71279999999999</v>
      </c>
    </row>
    <row r="213" spans="1:2" x14ac:dyDescent="0.25">
      <c r="A213" s="4">
        <v>39704</v>
      </c>
      <c r="B213" s="5">
        <v>180.7407</v>
      </c>
    </row>
    <row r="214" spans="1:2" x14ac:dyDescent="0.25">
      <c r="A214" s="4">
        <v>39705</v>
      </c>
      <c r="B214" s="5">
        <v>180.7687</v>
      </c>
    </row>
    <row r="215" spans="1:2" x14ac:dyDescent="0.25">
      <c r="A215" s="4">
        <v>39706</v>
      </c>
      <c r="B215" s="5">
        <v>180.79660000000001</v>
      </c>
    </row>
    <row r="216" spans="1:2" x14ac:dyDescent="0.25">
      <c r="A216" s="4">
        <v>39707</v>
      </c>
      <c r="B216" s="5">
        <v>180.80799999999999</v>
      </c>
    </row>
    <row r="217" spans="1:2" x14ac:dyDescent="0.25">
      <c r="A217" s="4">
        <v>39708</v>
      </c>
      <c r="B217" s="5">
        <v>180.81950000000001</v>
      </c>
    </row>
    <row r="218" spans="1:2" x14ac:dyDescent="0.25">
      <c r="A218" s="4">
        <v>39709</v>
      </c>
      <c r="B218" s="5">
        <v>180.83090000000001</v>
      </c>
    </row>
    <row r="219" spans="1:2" x14ac:dyDescent="0.25">
      <c r="A219" s="4">
        <v>39710</v>
      </c>
      <c r="B219" s="5">
        <v>180.8424</v>
      </c>
    </row>
    <row r="220" spans="1:2" x14ac:dyDescent="0.25">
      <c r="A220" s="4">
        <v>39711</v>
      </c>
      <c r="B220" s="5">
        <v>180.85380000000001</v>
      </c>
    </row>
    <row r="221" spans="1:2" x14ac:dyDescent="0.25">
      <c r="A221" s="4">
        <v>39712</v>
      </c>
      <c r="B221" s="5">
        <v>180.86529999999999</v>
      </c>
    </row>
    <row r="222" spans="1:2" x14ac:dyDescent="0.25">
      <c r="A222" s="4">
        <v>39713</v>
      </c>
      <c r="B222" s="5">
        <v>180.8767</v>
      </c>
    </row>
    <row r="223" spans="1:2" x14ac:dyDescent="0.25">
      <c r="A223" s="4">
        <v>39714</v>
      </c>
      <c r="B223" s="5">
        <v>180.88810000000001</v>
      </c>
    </row>
    <row r="224" spans="1:2" x14ac:dyDescent="0.25">
      <c r="A224" s="4">
        <v>39715</v>
      </c>
      <c r="B224" s="5">
        <v>180.89959999999999</v>
      </c>
    </row>
    <row r="225" spans="1:2" x14ac:dyDescent="0.25">
      <c r="A225" s="4">
        <v>39716</v>
      </c>
      <c r="B225" s="5">
        <v>180.911</v>
      </c>
    </row>
    <row r="226" spans="1:2" x14ac:dyDescent="0.25">
      <c r="A226" s="4">
        <v>39717</v>
      </c>
      <c r="B226" s="5">
        <v>180.92250000000001</v>
      </c>
    </row>
    <row r="227" spans="1:2" x14ac:dyDescent="0.25">
      <c r="A227" s="4">
        <v>39718</v>
      </c>
      <c r="B227" s="5">
        <v>180.93389999999999</v>
      </c>
    </row>
    <row r="228" spans="1:2" x14ac:dyDescent="0.25">
      <c r="A228" s="4">
        <v>39719</v>
      </c>
      <c r="B228" s="5">
        <v>180.94540000000001</v>
      </c>
    </row>
    <row r="229" spans="1:2" x14ac:dyDescent="0.25">
      <c r="A229" s="4">
        <v>39720</v>
      </c>
      <c r="B229" s="5">
        <v>180.95679999999999</v>
      </c>
    </row>
    <row r="230" spans="1:2" x14ac:dyDescent="0.25">
      <c r="A230" s="4">
        <v>39721</v>
      </c>
      <c r="B230" s="5">
        <v>180.9683</v>
      </c>
    </row>
    <row r="231" spans="1:2" x14ac:dyDescent="0.25">
      <c r="A231" s="4">
        <v>39722</v>
      </c>
      <c r="B231" s="5">
        <v>180.97970000000001</v>
      </c>
    </row>
    <row r="232" spans="1:2" x14ac:dyDescent="0.25">
      <c r="A232" s="4">
        <v>39723</v>
      </c>
      <c r="B232" s="5">
        <v>180.99119999999999</v>
      </c>
    </row>
    <row r="233" spans="1:2" x14ac:dyDescent="0.25">
      <c r="A233" s="4">
        <v>39724</v>
      </c>
      <c r="B233" s="5">
        <v>181.0026</v>
      </c>
    </row>
    <row r="234" spans="1:2" x14ac:dyDescent="0.25">
      <c r="A234" s="4">
        <v>39725</v>
      </c>
      <c r="B234" s="5">
        <v>181.01410000000001</v>
      </c>
    </row>
    <row r="235" spans="1:2" x14ac:dyDescent="0.25">
      <c r="A235" s="4">
        <v>39726</v>
      </c>
      <c r="B235" s="5">
        <v>181.02549999999999</v>
      </c>
    </row>
    <row r="236" spans="1:2" x14ac:dyDescent="0.25">
      <c r="A236" s="4">
        <v>39727</v>
      </c>
      <c r="B236" s="5">
        <v>181.03700000000001</v>
      </c>
    </row>
    <row r="237" spans="1:2" x14ac:dyDescent="0.25">
      <c r="A237" s="4">
        <v>39728</v>
      </c>
      <c r="B237" s="5">
        <v>181.04839999999999</v>
      </c>
    </row>
    <row r="238" spans="1:2" x14ac:dyDescent="0.25">
      <c r="A238" s="4">
        <v>39729</v>
      </c>
      <c r="B238" s="5">
        <v>181.0599</v>
      </c>
    </row>
    <row r="239" spans="1:2" x14ac:dyDescent="0.25">
      <c r="A239" s="4">
        <v>39730</v>
      </c>
      <c r="B239" s="5">
        <v>181.07140000000001</v>
      </c>
    </row>
    <row r="240" spans="1:2" x14ac:dyDescent="0.25">
      <c r="A240" s="4">
        <v>39731</v>
      </c>
      <c r="B240" s="5">
        <v>181.08279999999999</v>
      </c>
    </row>
    <row r="241" spans="1:2" x14ac:dyDescent="0.25">
      <c r="A241" s="4">
        <v>39732</v>
      </c>
      <c r="B241" s="5">
        <v>181.0943</v>
      </c>
    </row>
    <row r="242" spans="1:2" x14ac:dyDescent="0.25">
      <c r="A242" s="4">
        <v>39733</v>
      </c>
      <c r="B242" s="5">
        <v>181.10570000000001</v>
      </c>
    </row>
    <row r="243" spans="1:2" x14ac:dyDescent="0.25">
      <c r="A243" s="4">
        <v>39734</v>
      </c>
      <c r="B243" s="5">
        <v>181.1172</v>
      </c>
    </row>
    <row r="244" spans="1:2" x14ac:dyDescent="0.25">
      <c r="A244" s="4">
        <v>39735</v>
      </c>
      <c r="B244" s="5">
        <v>181.12870000000001</v>
      </c>
    </row>
    <row r="245" spans="1:2" x14ac:dyDescent="0.25">
      <c r="A245" s="4">
        <v>39736</v>
      </c>
      <c r="B245" s="5">
        <v>181.14009999999999</v>
      </c>
    </row>
    <row r="246" spans="1:2" x14ac:dyDescent="0.25">
      <c r="A246" s="4">
        <v>39737</v>
      </c>
      <c r="B246" s="5">
        <v>181.12899999999999</v>
      </c>
    </row>
    <row r="247" spans="1:2" x14ac:dyDescent="0.25">
      <c r="A247" s="4">
        <v>39738</v>
      </c>
      <c r="B247" s="5">
        <v>181.11789999999999</v>
      </c>
    </row>
    <row r="248" spans="1:2" x14ac:dyDescent="0.25">
      <c r="A248" s="4">
        <v>39739</v>
      </c>
      <c r="B248" s="5">
        <v>181.10679999999999</v>
      </c>
    </row>
    <row r="249" spans="1:2" x14ac:dyDescent="0.25">
      <c r="A249" s="4">
        <v>39740</v>
      </c>
      <c r="B249" s="5">
        <v>181.09569999999999</v>
      </c>
    </row>
    <row r="250" spans="1:2" x14ac:dyDescent="0.25">
      <c r="A250" s="4">
        <v>39741</v>
      </c>
      <c r="B250" s="5">
        <v>181.08449999999999</v>
      </c>
    </row>
    <row r="251" spans="1:2" x14ac:dyDescent="0.25">
      <c r="A251" s="4">
        <v>39742</v>
      </c>
      <c r="B251" s="5">
        <v>181.07339999999999</v>
      </c>
    </row>
    <row r="252" spans="1:2" x14ac:dyDescent="0.25">
      <c r="A252" s="4">
        <v>39743</v>
      </c>
      <c r="B252" s="5">
        <v>181.06229999999999</v>
      </c>
    </row>
    <row r="253" spans="1:2" x14ac:dyDescent="0.25">
      <c r="A253" s="4">
        <v>39744</v>
      </c>
      <c r="B253" s="5">
        <v>181.05119999999999</v>
      </c>
    </row>
    <row r="254" spans="1:2" x14ac:dyDescent="0.25">
      <c r="A254" s="4">
        <v>39745</v>
      </c>
      <c r="B254" s="5">
        <v>181.0401</v>
      </c>
    </row>
    <row r="255" spans="1:2" x14ac:dyDescent="0.25">
      <c r="A255" s="4">
        <v>39746</v>
      </c>
      <c r="B255" s="5">
        <v>181.029</v>
      </c>
    </row>
    <row r="256" spans="1:2" x14ac:dyDescent="0.25">
      <c r="A256" s="4">
        <v>39747</v>
      </c>
      <c r="B256" s="5">
        <v>181.0179</v>
      </c>
    </row>
    <row r="257" spans="1:2" x14ac:dyDescent="0.25">
      <c r="A257" s="4">
        <v>39748</v>
      </c>
      <c r="B257" s="5">
        <v>181.0068</v>
      </c>
    </row>
    <row r="258" spans="1:2" x14ac:dyDescent="0.25">
      <c r="A258" s="4">
        <v>39749</v>
      </c>
      <c r="B258" s="5">
        <v>180.9957</v>
      </c>
    </row>
    <row r="259" spans="1:2" x14ac:dyDescent="0.25">
      <c r="A259" s="4">
        <v>39750</v>
      </c>
      <c r="B259" s="5">
        <v>180.9846</v>
      </c>
    </row>
    <row r="260" spans="1:2" x14ac:dyDescent="0.25">
      <c r="A260" s="4">
        <v>39751</v>
      </c>
      <c r="B260" s="5">
        <v>180.9735</v>
      </c>
    </row>
    <row r="261" spans="1:2" x14ac:dyDescent="0.25">
      <c r="A261" s="4">
        <v>39752</v>
      </c>
      <c r="B261" s="5">
        <v>180.9624</v>
      </c>
    </row>
    <row r="262" spans="1:2" x14ac:dyDescent="0.25">
      <c r="A262" s="4">
        <v>39753</v>
      </c>
      <c r="B262" s="5">
        <v>180.9513</v>
      </c>
    </row>
    <row r="263" spans="1:2" x14ac:dyDescent="0.25">
      <c r="A263" s="4">
        <v>39754</v>
      </c>
      <c r="B263" s="5">
        <v>180.9402</v>
      </c>
    </row>
    <row r="264" spans="1:2" x14ac:dyDescent="0.25">
      <c r="A264" s="4">
        <v>39755</v>
      </c>
      <c r="B264" s="5">
        <v>180.92910000000001</v>
      </c>
    </row>
    <row r="265" spans="1:2" x14ac:dyDescent="0.25">
      <c r="A265" s="4">
        <v>39756</v>
      </c>
      <c r="B265" s="5">
        <v>180.91800000000001</v>
      </c>
    </row>
    <row r="266" spans="1:2" x14ac:dyDescent="0.25">
      <c r="A266" s="4">
        <v>39757</v>
      </c>
      <c r="B266" s="5">
        <v>180.90690000000001</v>
      </c>
    </row>
    <row r="267" spans="1:2" x14ac:dyDescent="0.25">
      <c r="A267" s="4">
        <v>39758</v>
      </c>
      <c r="B267" s="5">
        <v>180.89580000000001</v>
      </c>
    </row>
    <row r="268" spans="1:2" x14ac:dyDescent="0.25">
      <c r="A268" s="4">
        <v>39759</v>
      </c>
      <c r="B268" s="5">
        <v>180.88470000000001</v>
      </c>
    </row>
    <row r="269" spans="1:2" x14ac:dyDescent="0.25">
      <c r="A269" s="4">
        <v>39760</v>
      </c>
      <c r="B269" s="5">
        <v>180.87360000000001</v>
      </c>
    </row>
    <row r="270" spans="1:2" x14ac:dyDescent="0.25">
      <c r="A270" s="4">
        <v>39761</v>
      </c>
      <c r="B270" s="5">
        <v>180.86250000000001</v>
      </c>
    </row>
    <row r="271" spans="1:2" x14ac:dyDescent="0.25">
      <c r="A271" s="4">
        <v>39762</v>
      </c>
      <c r="B271" s="5">
        <v>180.85140000000001</v>
      </c>
    </row>
    <row r="272" spans="1:2" x14ac:dyDescent="0.25">
      <c r="A272" s="4">
        <v>39763</v>
      </c>
      <c r="B272" s="5">
        <v>180.84030000000001</v>
      </c>
    </row>
    <row r="273" spans="1:2" x14ac:dyDescent="0.25">
      <c r="A273" s="4">
        <v>39764</v>
      </c>
      <c r="B273" s="5">
        <v>180.82919999999999</v>
      </c>
    </row>
    <row r="274" spans="1:2" x14ac:dyDescent="0.25">
      <c r="A274" s="4">
        <v>39765</v>
      </c>
      <c r="B274" s="5">
        <v>180.81809999999999</v>
      </c>
    </row>
    <row r="275" spans="1:2" x14ac:dyDescent="0.25">
      <c r="A275" s="4">
        <v>39766</v>
      </c>
      <c r="B275" s="5">
        <v>180.80699999999999</v>
      </c>
    </row>
    <row r="276" spans="1:2" x14ac:dyDescent="0.25">
      <c r="A276" s="4">
        <v>39767</v>
      </c>
      <c r="B276" s="5">
        <v>180.79589999999999</v>
      </c>
    </row>
    <row r="277" spans="1:2" x14ac:dyDescent="0.25">
      <c r="A277" s="4">
        <v>39768</v>
      </c>
      <c r="B277" s="5">
        <v>180.81700000000001</v>
      </c>
    </row>
    <row r="278" spans="1:2" x14ac:dyDescent="0.25">
      <c r="A278" s="4">
        <v>39769</v>
      </c>
      <c r="B278" s="5">
        <v>180.83799999999999</v>
      </c>
    </row>
    <row r="279" spans="1:2" x14ac:dyDescent="0.25">
      <c r="A279" s="4">
        <v>39770</v>
      </c>
      <c r="B279" s="5">
        <v>180.85910000000001</v>
      </c>
    </row>
    <row r="280" spans="1:2" x14ac:dyDescent="0.25">
      <c r="A280" s="4">
        <v>39771</v>
      </c>
      <c r="B280" s="5">
        <v>180.8801</v>
      </c>
    </row>
    <row r="281" spans="1:2" x14ac:dyDescent="0.25">
      <c r="A281" s="4">
        <v>39772</v>
      </c>
      <c r="B281" s="5">
        <v>180.90119999999999</v>
      </c>
    </row>
    <row r="282" spans="1:2" x14ac:dyDescent="0.25">
      <c r="A282" s="4">
        <v>39773</v>
      </c>
      <c r="B282" s="5">
        <v>180.92230000000001</v>
      </c>
    </row>
    <row r="283" spans="1:2" x14ac:dyDescent="0.25">
      <c r="A283" s="4">
        <v>39774</v>
      </c>
      <c r="B283" s="5">
        <v>180.9434</v>
      </c>
    </row>
    <row r="284" spans="1:2" x14ac:dyDescent="0.25">
      <c r="A284" s="4">
        <v>39775</v>
      </c>
      <c r="B284" s="5">
        <v>180.96440000000001</v>
      </c>
    </row>
    <row r="285" spans="1:2" x14ac:dyDescent="0.25">
      <c r="A285" s="4">
        <v>39776</v>
      </c>
      <c r="B285" s="5">
        <v>180.9855</v>
      </c>
    </row>
    <row r="286" spans="1:2" x14ac:dyDescent="0.25">
      <c r="A286" s="4">
        <v>39777</v>
      </c>
      <c r="B286" s="5">
        <v>181.00659999999999</v>
      </c>
    </row>
    <row r="287" spans="1:2" x14ac:dyDescent="0.25">
      <c r="A287" s="4">
        <v>39778</v>
      </c>
      <c r="B287" s="5">
        <v>181.02770000000001</v>
      </c>
    </row>
    <row r="288" spans="1:2" x14ac:dyDescent="0.25">
      <c r="A288" s="4">
        <v>39779</v>
      </c>
      <c r="B288" s="5">
        <v>181.0487</v>
      </c>
    </row>
    <row r="289" spans="1:2" x14ac:dyDescent="0.25">
      <c r="A289" s="4">
        <v>39780</v>
      </c>
      <c r="B289" s="5">
        <v>181.06979999999999</v>
      </c>
    </row>
    <row r="290" spans="1:2" x14ac:dyDescent="0.25">
      <c r="A290" s="4">
        <v>39781</v>
      </c>
      <c r="B290" s="5">
        <v>181.0909</v>
      </c>
    </row>
    <row r="291" spans="1:2" x14ac:dyDescent="0.25">
      <c r="A291" s="4">
        <v>39782</v>
      </c>
      <c r="B291" s="5">
        <v>181.11199999999999</v>
      </c>
    </row>
    <row r="292" spans="1:2" x14ac:dyDescent="0.25">
      <c r="A292" s="4">
        <v>39783</v>
      </c>
      <c r="B292" s="5">
        <v>181.13310000000001</v>
      </c>
    </row>
    <row r="293" spans="1:2" x14ac:dyDescent="0.25">
      <c r="A293" s="4">
        <v>39784</v>
      </c>
      <c r="B293" s="5">
        <v>181.1542</v>
      </c>
    </row>
    <row r="294" spans="1:2" x14ac:dyDescent="0.25">
      <c r="A294" s="4">
        <v>39785</v>
      </c>
      <c r="B294" s="5">
        <v>181.17529999999999</v>
      </c>
    </row>
    <row r="295" spans="1:2" x14ac:dyDescent="0.25">
      <c r="A295" s="4">
        <v>39786</v>
      </c>
      <c r="B295" s="5">
        <v>181.19640000000001</v>
      </c>
    </row>
    <row r="296" spans="1:2" x14ac:dyDescent="0.25">
      <c r="A296" s="4">
        <v>39787</v>
      </c>
      <c r="B296" s="5">
        <v>181.2175</v>
      </c>
    </row>
    <row r="297" spans="1:2" x14ac:dyDescent="0.25">
      <c r="A297" s="4">
        <v>39788</v>
      </c>
      <c r="B297" s="5">
        <v>181.23859999999999</v>
      </c>
    </row>
    <row r="298" spans="1:2" x14ac:dyDescent="0.25">
      <c r="A298" s="4">
        <v>39789</v>
      </c>
      <c r="B298" s="5">
        <v>181.25970000000001</v>
      </c>
    </row>
    <row r="299" spans="1:2" x14ac:dyDescent="0.25">
      <c r="A299" s="4">
        <v>39790</v>
      </c>
      <c r="B299" s="5">
        <v>181.2808</v>
      </c>
    </row>
    <row r="300" spans="1:2" x14ac:dyDescent="0.25">
      <c r="A300" s="4">
        <v>39791</v>
      </c>
      <c r="B300" s="5">
        <v>181.30199999999999</v>
      </c>
    </row>
    <row r="301" spans="1:2" x14ac:dyDescent="0.25">
      <c r="A301" s="4">
        <v>39792</v>
      </c>
      <c r="B301" s="5">
        <v>181.32310000000001</v>
      </c>
    </row>
    <row r="302" spans="1:2" x14ac:dyDescent="0.25">
      <c r="A302" s="4">
        <v>39793</v>
      </c>
      <c r="B302" s="5">
        <v>181.3442</v>
      </c>
    </row>
    <row r="303" spans="1:2" x14ac:dyDescent="0.25">
      <c r="A303" s="4">
        <v>39794</v>
      </c>
      <c r="B303" s="5">
        <v>181.36529999999999</v>
      </c>
    </row>
    <row r="304" spans="1:2" x14ac:dyDescent="0.25">
      <c r="A304" s="4">
        <v>39795</v>
      </c>
      <c r="B304" s="5">
        <v>181.38640000000001</v>
      </c>
    </row>
    <row r="305" spans="1:2" x14ac:dyDescent="0.25">
      <c r="A305" s="4">
        <v>39796</v>
      </c>
      <c r="B305" s="5">
        <v>181.4076</v>
      </c>
    </row>
    <row r="306" spans="1:2" x14ac:dyDescent="0.25">
      <c r="A306" s="4">
        <v>39797</v>
      </c>
      <c r="B306" s="5">
        <v>181.42869999999999</v>
      </c>
    </row>
    <row r="307" spans="1:2" x14ac:dyDescent="0.25">
      <c r="A307" s="4">
        <v>39798</v>
      </c>
      <c r="B307" s="5">
        <v>181.4451</v>
      </c>
    </row>
    <row r="308" spans="1:2" x14ac:dyDescent="0.25">
      <c r="A308" s="4">
        <v>39799</v>
      </c>
      <c r="B308" s="5">
        <v>181.4614</v>
      </c>
    </row>
    <row r="309" spans="1:2" x14ac:dyDescent="0.25">
      <c r="A309" s="4">
        <v>39800</v>
      </c>
      <c r="B309" s="5">
        <v>181.4778</v>
      </c>
    </row>
    <row r="310" spans="1:2" x14ac:dyDescent="0.25">
      <c r="A310" s="4">
        <v>39801</v>
      </c>
      <c r="B310" s="5">
        <v>181.49420000000001</v>
      </c>
    </row>
    <row r="311" spans="1:2" x14ac:dyDescent="0.25">
      <c r="A311" s="4">
        <v>39802</v>
      </c>
      <c r="B311" s="5">
        <v>181.51050000000001</v>
      </c>
    </row>
    <row r="312" spans="1:2" x14ac:dyDescent="0.25">
      <c r="A312" s="4">
        <v>39803</v>
      </c>
      <c r="B312" s="5">
        <v>181.52690000000001</v>
      </c>
    </row>
    <row r="313" spans="1:2" x14ac:dyDescent="0.25">
      <c r="A313" s="4">
        <v>39804</v>
      </c>
      <c r="B313" s="5">
        <v>181.54329999999999</v>
      </c>
    </row>
    <row r="314" spans="1:2" x14ac:dyDescent="0.25">
      <c r="A314" s="4">
        <v>39805</v>
      </c>
      <c r="B314" s="5">
        <v>181.55969999999999</v>
      </c>
    </row>
    <row r="315" spans="1:2" x14ac:dyDescent="0.25">
      <c r="A315" s="4">
        <v>39806</v>
      </c>
      <c r="B315" s="5">
        <v>181.57599999999999</v>
      </c>
    </row>
    <row r="316" spans="1:2" x14ac:dyDescent="0.25">
      <c r="A316" s="4">
        <v>39807</v>
      </c>
      <c r="B316" s="5">
        <v>181.5924</v>
      </c>
    </row>
    <row r="317" spans="1:2" x14ac:dyDescent="0.25">
      <c r="A317" s="4">
        <v>39808</v>
      </c>
      <c r="B317" s="5">
        <v>181.6088</v>
      </c>
    </row>
    <row r="318" spans="1:2" x14ac:dyDescent="0.25">
      <c r="A318" s="4">
        <v>39809</v>
      </c>
      <c r="B318" s="5">
        <v>181.62520000000001</v>
      </c>
    </row>
    <row r="319" spans="1:2" x14ac:dyDescent="0.25">
      <c r="A319" s="4">
        <v>39810</v>
      </c>
      <c r="B319" s="5">
        <v>181.64160000000001</v>
      </c>
    </row>
    <row r="320" spans="1:2" x14ac:dyDescent="0.25">
      <c r="A320" s="4">
        <v>39811</v>
      </c>
      <c r="B320" s="5">
        <v>181.65790000000001</v>
      </c>
    </row>
    <row r="321" spans="1:2" x14ac:dyDescent="0.25">
      <c r="A321" s="4">
        <v>39812</v>
      </c>
      <c r="B321" s="5">
        <v>181.67429999999999</v>
      </c>
    </row>
    <row r="322" spans="1:2" x14ac:dyDescent="0.25">
      <c r="A322" s="4">
        <v>39813</v>
      </c>
      <c r="B322" s="5">
        <v>181.69069999999999</v>
      </c>
    </row>
    <row r="323" spans="1:2" x14ac:dyDescent="0.25">
      <c r="A323" s="4">
        <v>39814</v>
      </c>
      <c r="B323" s="5">
        <v>181.7071</v>
      </c>
    </row>
    <row r="324" spans="1:2" x14ac:dyDescent="0.25">
      <c r="A324" s="4">
        <v>39815</v>
      </c>
      <c r="B324" s="5">
        <v>181.7235</v>
      </c>
    </row>
    <row r="325" spans="1:2" x14ac:dyDescent="0.25">
      <c r="A325" s="4">
        <v>39816</v>
      </c>
      <c r="B325" s="5">
        <v>181.73990000000001</v>
      </c>
    </row>
    <row r="326" spans="1:2" x14ac:dyDescent="0.25">
      <c r="A326" s="4">
        <v>39817</v>
      </c>
      <c r="B326" s="5">
        <v>181.75630000000001</v>
      </c>
    </row>
    <row r="327" spans="1:2" x14ac:dyDescent="0.25">
      <c r="A327" s="4">
        <v>39818</v>
      </c>
      <c r="B327" s="5">
        <v>181.77269999999999</v>
      </c>
    </row>
    <row r="328" spans="1:2" x14ac:dyDescent="0.25">
      <c r="A328" s="4">
        <v>39819</v>
      </c>
      <c r="B328" s="5">
        <v>181.78909999999999</v>
      </c>
    </row>
    <row r="329" spans="1:2" x14ac:dyDescent="0.25">
      <c r="A329" s="4">
        <v>39820</v>
      </c>
      <c r="B329" s="5">
        <v>181.80549999999999</v>
      </c>
    </row>
    <row r="330" spans="1:2" x14ac:dyDescent="0.25">
      <c r="A330" s="4">
        <v>39821</v>
      </c>
      <c r="B330" s="5">
        <v>181.8219</v>
      </c>
    </row>
    <row r="331" spans="1:2" x14ac:dyDescent="0.25">
      <c r="A331" s="4">
        <v>39822</v>
      </c>
      <c r="B331" s="5">
        <v>181.8383</v>
      </c>
    </row>
    <row r="332" spans="1:2" x14ac:dyDescent="0.25">
      <c r="A332" s="4">
        <v>39823</v>
      </c>
      <c r="B332" s="5">
        <v>181.85470000000001</v>
      </c>
    </row>
    <row r="333" spans="1:2" x14ac:dyDescent="0.25">
      <c r="A333" s="4">
        <v>39824</v>
      </c>
      <c r="B333" s="5">
        <v>181.87110000000001</v>
      </c>
    </row>
    <row r="334" spans="1:2" x14ac:dyDescent="0.25">
      <c r="A334" s="4">
        <v>39825</v>
      </c>
      <c r="B334" s="5">
        <v>181.88749999999999</v>
      </c>
    </row>
    <row r="335" spans="1:2" x14ac:dyDescent="0.25">
      <c r="A335" s="4">
        <v>39826</v>
      </c>
      <c r="B335" s="5">
        <v>181.90389999999999</v>
      </c>
    </row>
    <row r="336" spans="1:2" x14ac:dyDescent="0.25">
      <c r="A336" s="4">
        <v>39827</v>
      </c>
      <c r="B336" s="5">
        <v>181.9203</v>
      </c>
    </row>
    <row r="337" spans="1:2" x14ac:dyDescent="0.25">
      <c r="A337" s="4">
        <v>39828</v>
      </c>
      <c r="B337" s="5">
        <v>181.9367</v>
      </c>
    </row>
    <row r="338" spans="1:2" x14ac:dyDescent="0.25">
      <c r="A338" s="4">
        <v>39829</v>
      </c>
      <c r="B338" s="5">
        <v>181.96250000000001</v>
      </c>
    </row>
    <row r="339" spans="1:2" x14ac:dyDescent="0.25">
      <c r="A339" s="4">
        <v>39830</v>
      </c>
      <c r="B339" s="5">
        <v>181.98820000000001</v>
      </c>
    </row>
    <row r="340" spans="1:2" x14ac:dyDescent="0.25">
      <c r="A340" s="4">
        <v>39831</v>
      </c>
      <c r="B340" s="5">
        <v>182.01400000000001</v>
      </c>
    </row>
    <row r="341" spans="1:2" x14ac:dyDescent="0.25">
      <c r="A341" s="4">
        <v>39832</v>
      </c>
      <c r="B341" s="5">
        <v>182.03980000000001</v>
      </c>
    </row>
    <row r="342" spans="1:2" x14ac:dyDescent="0.25">
      <c r="A342" s="4">
        <v>39833</v>
      </c>
      <c r="B342" s="5">
        <v>182.06559999999999</v>
      </c>
    </row>
    <row r="343" spans="1:2" x14ac:dyDescent="0.25">
      <c r="A343" s="4">
        <v>39834</v>
      </c>
      <c r="B343" s="5">
        <v>182.09139999999999</v>
      </c>
    </row>
    <row r="344" spans="1:2" x14ac:dyDescent="0.25">
      <c r="A344" s="4">
        <v>39835</v>
      </c>
      <c r="B344" s="5">
        <v>182.1172</v>
      </c>
    </row>
    <row r="345" spans="1:2" x14ac:dyDescent="0.25">
      <c r="A345" s="4">
        <v>39836</v>
      </c>
      <c r="B345" s="5">
        <v>182.1429</v>
      </c>
    </row>
    <row r="346" spans="1:2" x14ac:dyDescent="0.25">
      <c r="A346" s="4">
        <v>39837</v>
      </c>
      <c r="B346" s="5">
        <v>182.1687</v>
      </c>
    </row>
    <row r="347" spans="1:2" x14ac:dyDescent="0.25">
      <c r="A347" s="4">
        <v>39838</v>
      </c>
      <c r="B347" s="5">
        <v>182.19450000000001</v>
      </c>
    </row>
    <row r="348" spans="1:2" x14ac:dyDescent="0.25">
      <c r="A348" s="4">
        <v>39839</v>
      </c>
      <c r="B348" s="5">
        <v>182.22040000000001</v>
      </c>
    </row>
    <row r="349" spans="1:2" x14ac:dyDescent="0.25">
      <c r="A349" s="4">
        <v>39840</v>
      </c>
      <c r="B349" s="5">
        <v>182.24619999999999</v>
      </c>
    </row>
    <row r="350" spans="1:2" x14ac:dyDescent="0.25">
      <c r="A350" s="4">
        <v>39841</v>
      </c>
      <c r="B350" s="5">
        <v>182.27199999999999</v>
      </c>
    </row>
    <row r="351" spans="1:2" x14ac:dyDescent="0.25">
      <c r="A351" s="4">
        <v>39842</v>
      </c>
      <c r="B351" s="5">
        <v>182.2978</v>
      </c>
    </row>
    <row r="352" spans="1:2" x14ac:dyDescent="0.25">
      <c r="A352" s="4">
        <v>39843</v>
      </c>
      <c r="B352" s="5">
        <v>182.3236</v>
      </c>
    </row>
    <row r="353" spans="1:2" x14ac:dyDescent="0.25">
      <c r="A353" s="4">
        <v>39844</v>
      </c>
      <c r="B353" s="5">
        <v>182.3494</v>
      </c>
    </row>
    <row r="354" spans="1:2" x14ac:dyDescent="0.25">
      <c r="A354" s="4">
        <v>39845</v>
      </c>
      <c r="B354" s="5">
        <v>182.37530000000001</v>
      </c>
    </row>
    <row r="355" spans="1:2" x14ac:dyDescent="0.25">
      <c r="A355" s="4">
        <v>39846</v>
      </c>
      <c r="B355" s="5">
        <v>182.40110000000001</v>
      </c>
    </row>
    <row r="356" spans="1:2" x14ac:dyDescent="0.25">
      <c r="A356" s="4">
        <v>39847</v>
      </c>
      <c r="B356" s="5">
        <v>182.42689999999999</v>
      </c>
    </row>
    <row r="357" spans="1:2" x14ac:dyDescent="0.25">
      <c r="A357" s="4">
        <v>39848</v>
      </c>
      <c r="B357" s="5">
        <v>182.4528</v>
      </c>
    </row>
    <row r="358" spans="1:2" x14ac:dyDescent="0.25">
      <c r="A358" s="4">
        <v>39849</v>
      </c>
      <c r="B358" s="5">
        <v>182.4786</v>
      </c>
    </row>
    <row r="359" spans="1:2" x14ac:dyDescent="0.25">
      <c r="A359" s="4">
        <v>39850</v>
      </c>
      <c r="B359" s="5">
        <v>182.5044</v>
      </c>
    </row>
    <row r="360" spans="1:2" x14ac:dyDescent="0.25">
      <c r="A360" s="4">
        <v>39851</v>
      </c>
      <c r="B360" s="5">
        <v>182.53030000000001</v>
      </c>
    </row>
    <row r="361" spans="1:2" x14ac:dyDescent="0.25">
      <c r="A361" s="4">
        <v>39852</v>
      </c>
      <c r="B361" s="5">
        <v>182.55619999999999</v>
      </c>
    </row>
    <row r="362" spans="1:2" x14ac:dyDescent="0.25">
      <c r="A362" s="4">
        <v>39853</v>
      </c>
      <c r="B362" s="5">
        <v>182.58199999999999</v>
      </c>
    </row>
    <row r="363" spans="1:2" x14ac:dyDescent="0.25">
      <c r="A363" s="4">
        <v>39854</v>
      </c>
      <c r="B363" s="5">
        <v>182.6079</v>
      </c>
    </row>
    <row r="364" spans="1:2" x14ac:dyDescent="0.25">
      <c r="A364" s="4">
        <v>39855</v>
      </c>
      <c r="B364" s="5">
        <v>182.6337</v>
      </c>
    </row>
    <row r="365" spans="1:2" x14ac:dyDescent="0.25">
      <c r="A365" s="4">
        <v>39856</v>
      </c>
      <c r="B365" s="5">
        <v>182.65960000000001</v>
      </c>
    </row>
    <row r="366" spans="1:2" x14ac:dyDescent="0.25">
      <c r="A366" s="4">
        <v>39857</v>
      </c>
      <c r="B366" s="5">
        <v>182.68549999999999</v>
      </c>
    </row>
    <row r="367" spans="1:2" x14ac:dyDescent="0.25">
      <c r="A367" s="4">
        <v>39858</v>
      </c>
      <c r="B367" s="5">
        <v>182.71129999999999</v>
      </c>
    </row>
    <row r="368" spans="1:2" x14ac:dyDescent="0.25">
      <c r="A368" s="4">
        <v>39859</v>
      </c>
      <c r="B368" s="5">
        <v>182.7372</v>
      </c>
    </row>
    <row r="369" spans="1:2" x14ac:dyDescent="0.25">
      <c r="A369" s="4">
        <v>39860</v>
      </c>
      <c r="B369" s="5">
        <v>182.7756</v>
      </c>
    </row>
    <row r="370" spans="1:2" x14ac:dyDescent="0.25">
      <c r="A370" s="4">
        <v>39861</v>
      </c>
      <c r="B370" s="5">
        <v>182.81399999999999</v>
      </c>
    </row>
    <row r="371" spans="1:2" x14ac:dyDescent="0.25">
      <c r="A371" s="4">
        <v>39862</v>
      </c>
      <c r="B371" s="5">
        <v>182.85239999999999</v>
      </c>
    </row>
    <row r="372" spans="1:2" x14ac:dyDescent="0.25">
      <c r="A372" s="4">
        <v>39863</v>
      </c>
      <c r="B372" s="5">
        <v>182.89080000000001</v>
      </c>
    </row>
    <row r="373" spans="1:2" x14ac:dyDescent="0.25">
      <c r="A373" s="4">
        <v>39864</v>
      </c>
      <c r="B373" s="5">
        <v>182.92930000000001</v>
      </c>
    </row>
    <row r="374" spans="1:2" x14ac:dyDescent="0.25">
      <c r="A374" s="4">
        <v>39865</v>
      </c>
      <c r="B374" s="5">
        <v>182.96770000000001</v>
      </c>
    </row>
    <row r="375" spans="1:2" x14ac:dyDescent="0.25">
      <c r="A375" s="4">
        <v>39866</v>
      </c>
      <c r="B375" s="5">
        <v>183.0061</v>
      </c>
    </row>
    <row r="376" spans="1:2" x14ac:dyDescent="0.25">
      <c r="A376" s="4">
        <v>39867</v>
      </c>
      <c r="B376" s="5">
        <v>183.0446</v>
      </c>
    </row>
    <row r="377" spans="1:2" x14ac:dyDescent="0.25">
      <c r="A377" s="4">
        <v>39868</v>
      </c>
      <c r="B377" s="5">
        <v>183.0831</v>
      </c>
    </row>
    <row r="378" spans="1:2" x14ac:dyDescent="0.25">
      <c r="A378" s="4">
        <v>39869</v>
      </c>
      <c r="B378" s="5">
        <v>183.1215</v>
      </c>
    </row>
    <row r="379" spans="1:2" x14ac:dyDescent="0.25">
      <c r="A379" s="4">
        <v>39870</v>
      </c>
      <c r="B379" s="5">
        <v>183.16</v>
      </c>
    </row>
    <row r="380" spans="1:2" x14ac:dyDescent="0.25">
      <c r="A380" s="4">
        <v>39871</v>
      </c>
      <c r="B380" s="5">
        <v>183.1985</v>
      </c>
    </row>
    <row r="381" spans="1:2" x14ac:dyDescent="0.25">
      <c r="A381" s="4">
        <v>39872</v>
      </c>
      <c r="B381" s="5">
        <v>183.23699999999999</v>
      </c>
    </row>
    <row r="382" spans="1:2" x14ac:dyDescent="0.25">
      <c r="A382" s="4">
        <v>39873</v>
      </c>
      <c r="B382" s="5">
        <v>183.27549999999999</v>
      </c>
    </row>
    <row r="383" spans="1:2" x14ac:dyDescent="0.25">
      <c r="A383" s="4">
        <v>39874</v>
      </c>
      <c r="B383" s="5">
        <v>183.31399999999999</v>
      </c>
    </row>
    <row r="384" spans="1:2" x14ac:dyDescent="0.25">
      <c r="A384" s="4">
        <v>39875</v>
      </c>
      <c r="B384" s="5">
        <v>183.35249999999999</v>
      </c>
    </row>
    <row r="385" spans="1:2" x14ac:dyDescent="0.25">
      <c r="A385" s="4">
        <v>39876</v>
      </c>
      <c r="B385" s="5">
        <v>183.39099999999999</v>
      </c>
    </row>
    <row r="386" spans="1:2" x14ac:dyDescent="0.25">
      <c r="A386" s="4">
        <v>39877</v>
      </c>
      <c r="B386" s="5">
        <v>183.42959999999999</v>
      </c>
    </row>
    <row r="387" spans="1:2" x14ac:dyDescent="0.25">
      <c r="A387" s="4">
        <v>39878</v>
      </c>
      <c r="B387" s="5">
        <v>183.46809999999999</v>
      </c>
    </row>
    <row r="388" spans="1:2" x14ac:dyDescent="0.25">
      <c r="A388" s="4">
        <v>39879</v>
      </c>
      <c r="B388" s="5">
        <v>183.5067</v>
      </c>
    </row>
    <row r="389" spans="1:2" x14ac:dyDescent="0.25">
      <c r="A389" s="4">
        <v>39880</v>
      </c>
      <c r="B389" s="5">
        <v>183.54519999999999</v>
      </c>
    </row>
    <row r="390" spans="1:2" x14ac:dyDescent="0.25">
      <c r="A390" s="4">
        <v>39881</v>
      </c>
      <c r="B390" s="5">
        <v>183.5838</v>
      </c>
    </row>
    <row r="391" spans="1:2" x14ac:dyDescent="0.25">
      <c r="A391" s="4">
        <v>39882</v>
      </c>
      <c r="B391" s="5">
        <v>183.6224</v>
      </c>
    </row>
    <row r="392" spans="1:2" x14ac:dyDescent="0.25">
      <c r="A392" s="4">
        <v>39883</v>
      </c>
      <c r="B392" s="5">
        <v>183.6609</v>
      </c>
    </row>
    <row r="393" spans="1:2" x14ac:dyDescent="0.25">
      <c r="A393" s="4">
        <v>39884</v>
      </c>
      <c r="B393" s="5">
        <v>183.6995</v>
      </c>
    </row>
    <row r="394" spans="1:2" x14ac:dyDescent="0.25">
      <c r="A394" s="4">
        <v>39885</v>
      </c>
      <c r="B394" s="5">
        <v>183.7381</v>
      </c>
    </row>
    <row r="395" spans="1:2" x14ac:dyDescent="0.25">
      <c r="A395" s="4">
        <v>39886</v>
      </c>
      <c r="B395" s="5">
        <v>183.77670000000001</v>
      </c>
    </row>
    <row r="396" spans="1:2" x14ac:dyDescent="0.25">
      <c r="A396" s="4">
        <v>39887</v>
      </c>
      <c r="B396" s="5">
        <v>183.81530000000001</v>
      </c>
    </row>
    <row r="397" spans="1:2" x14ac:dyDescent="0.25">
      <c r="A397" s="4">
        <v>39888</v>
      </c>
      <c r="B397" s="5">
        <v>183.86490000000001</v>
      </c>
    </row>
    <row r="398" spans="1:2" x14ac:dyDescent="0.25">
      <c r="A398" s="4">
        <v>39889</v>
      </c>
      <c r="B398" s="5">
        <v>183.9145</v>
      </c>
    </row>
    <row r="399" spans="1:2" x14ac:dyDescent="0.25">
      <c r="A399" s="4">
        <v>39890</v>
      </c>
      <c r="B399" s="5">
        <v>183.96420000000001</v>
      </c>
    </row>
    <row r="400" spans="1:2" x14ac:dyDescent="0.25">
      <c r="A400" s="4">
        <v>39891</v>
      </c>
      <c r="B400" s="5">
        <v>184.0138</v>
      </c>
    </row>
    <row r="401" spans="1:2" x14ac:dyDescent="0.25">
      <c r="A401" s="4">
        <v>39892</v>
      </c>
      <c r="B401" s="5">
        <v>184.0635</v>
      </c>
    </row>
    <row r="402" spans="1:2" x14ac:dyDescent="0.25">
      <c r="A402" s="4">
        <v>39893</v>
      </c>
      <c r="B402" s="5">
        <v>184.1131</v>
      </c>
    </row>
    <row r="403" spans="1:2" x14ac:dyDescent="0.25">
      <c r="A403" s="4">
        <v>39894</v>
      </c>
      <c r="B403" s="5">
        <v>184.1628</v>
      </c>
    </row>
    <row r="404" spans="1:2" x14ac:dyDescent="0.25">
      <c r="A404" s="4">
        <v>39895</v>
      </c>
      <c r="B404" s="5">
        <v>184.21250000000001</v>
      </c>
    </row>
    <row r="405" spans="1:2" x14ac:dyDescent="0.25">
      <c r="A405" s="4">
        <v>39896</v>
      </c>
      <c r="B405" s="5">
        <v>184.26220000000001</v>
      </c>
    </row>
    <row r="406" spans="1:2" x14ac:dyDescent="0.25">
      <c r="A406" s="4">
        <v>39897</v>
      </c>
      <c r="B406" s="5">
        <v>184.31200000000001</v>
      </c>
    </row>
    <row r="407" spans="1:2" x14ac:dyDescent="0.25">
      <c r="A407" s="4">
        <v>39898</v>
      </c>
      <c r="B407" s="5">
        <v>184.36170000000001</v>
      </c>
    </row>
    <row r="408" spans="1:2" x14ac:dyDescent="0.25">
      <c r="A408" s="4">
        <v>39899</v>
      </c>
      <c r="B408" s="5">
        <v>184.41149999999999</v>
      </c>
    </row>
    <row r="409" spans="1:2" x14ac:dyDescent="0.25">
      <c r="A409" s="4">
        <v>39900</v>
      </c>
      <c r="B409" s="5">
        <v>184.46119999999999</v>
      </c>
    </row>
    <row r="410" spans="1:2" x14ac:dyDescent="0.25">
      <c r="A410" s="4">
        <v>39901</v>
      </c>
      <c r="B410" s="5">
        <v>184.511</v>
      </c>
    </row>
    <row r="411" spans="1:2" x14ac:dyDescent="0.25">
      <c r="A411" s="4">
        <v>39902</v>
      </c>
      <c r="B411" s="5">
        <v>184.5608</v>
      </c>
    </row>
    <row r="412" spans="1:2" x14ac:dyDescent="0.25">
      <c r="A412" s="4">
        <v>39903</v>
      </c>
      <c r="B412" s="5">
        <v>184.61060000000001</v>
      </c>
    </row>
    <row r="413" spans="1:2" x14ac:dyDescent="0.25">
      <c r="A413" s="4">
        <v>39904</v>
      </c>
      <c r="B413" s="5">
        <v>184.66040000000001</v>
      </c>
    </row>
    <row r="414" spans="1:2" x14ac:dyDescent="0.25">
      <c r="A414" s="4">
        <v>39905</v>
      </c>
      <c r="B414" s="5">
        <v>184.71029999999999</v>
      </c>
    </row>
    <row r="415" spans="1:2" x14ac:dyDescent="0.25">
      <c r="A415" s="4">
        <v>39906</v>
      </c>
      <c r="B415" s="5">
        <v>184.76009999999999</v>
      </c>
    </row>
    <row r="416" spans="1:2" x14ac:dyDescent="0.25">
      <c r="A416" s="4">
        <v>39907</v>
      </c>
      <c r="B416" s="5">
        <v>184.81</v>
      </c>
    </row>
    <row r="417" spans="1:2" x14ac:dyDescent="0.25">
      <c r="A417" s="4">
        <v>39908</v>
      </c>
      <c r="B417" s="5">
        <v>184.85990000000001</v>
      </c>
    </row>
    <row r="418" spans="1:2" x14ac:dyDescent="0.25">
      <c r="A418" s="4">
        <v>39909</v>
      </c>
      <c r="B418" s="5">
        <v>184.90969999999999</v>
      </c>
    </row>
    <row r="419" spans="1:2" x14ac:dyDescent="0.25">
      <c r="A419" s="4">
        <v>39910</v>
      </c>
      <c r="B419" s="5">
        <v>184.95959999999999</v>
      </c>
    </row>
    <row r="420" spans="1:2" x14ac:dyDescent="0.25">
      <c r="A420" s="4">
        <v>39911</v>
      </c>
      <c r="B420" s="5">
        <v>185.00960000000001</v>
      </c>
    </row>
    <row r="421" spans="1:2" x14ac:dyDescent="0.25">
      <c r="A421" s="4">
        <v>39912</v>
      </c>
      <c r="B421" s="5">
        <v>185.05950000000001</v>
      </c>
    </row>
    <row r="422" spans="1:2" x14ac:dyDescent="0.25">
      <c r="A422" s="4">
        <v>39913</v>
      </c>
      <c r="B422" s="5">
        <v>185.10939999999999</v>
      </c>
    </row>
    <row r="423" spans="1:2" x14ac:dyDescent="0.25">
      <c r="A423" s="4">
        <v>39914</v>
      </c>
      <c r="B423" s="5">
        <v>185.15940000000001</v>
      </c>
    </row>
    <row r="424" spans="1:2" x14ac:dyDescent="0.25">
      <c r="A424" s="4">
        <v>39915</v>
      </c>
      <c r="B424" s="5">
        <v>185.20939999999999</v>
      </c>
    </row>
    <row r="425" spans="1:2" x14ac:dyDescent="0.25">
      <c r="A425" s="4">
        <v>39916</v>
      </c>
      <c r="B425" s="5">
        <v>185.2593</v>
      </c>
    </row>
    <row r="426" spans="1:2" x14ac:dyDescent="0.25">
      <c r="A426" s="4">
        <v>39917</v>
      </c>
      <c r="B426" s="5">
        <v>185.30930000000001</v>
      </c>
    </row>
    <row r="427" spans="1:2" x14ac:dyDescent="0.25">
      <c r="A427" s="4">
        <v>39918</v>
      </c>
      <c r="B427" s="5">
        <v>185.35929999999999</v>
      </c>
    </row>
    <row r="428" spans="1:2" x14ac:dyDescent="0.25">
      <c r="A428" s="4">
        <v>39919</v>
      </c>
      <c r="B428" s="5">
        <v>185.39009999999999</v>
      </c>
    </row>
    <row r="429" spans="1:2" x14ac:dyDescent="0.25">
      <c r="A429" s="4">
        <v>39920</v>
      </c>
      <c r="B429" s="5">
        <v>185.42089999999999</v>
      </c>
    </row>
    <row r="430" spans="1:2" x14ac:dyDescent="0.25">
      <c r="A430" s="4">
        <v>39921</v>
      </c>
      <c r="B430" s="5">
        <v>185.45179999999999</v>
      </c>
    </row>
    <row r="431" spans="1:2" x14ac:dyDescent="0.25">
      <c r="A431" s="4">
        <v>39922</v>
      </c>
      <c r="B431" s="5">
        <v>185.48259999999999</v>
      </c>
    </row>
    <row r="432" spans="1:2" x14ac:dyDescent="0.25">
      <c r="A432" s="4">
        <v>39923</v>
      </c>
      <c r="B432" s="5">
        <v>185.51339999999999</v>
      </c>
    </row>
    <row r="433" spans="1:2" x14ac:dyDescent="0.25">
      <c r="A433" s="4">
        <v>39924</v>
      </c>
      <c r="B433" s="5">
        <v>185.54429999999999</v>
      </c>
    </row>
    <row r="434" spans="1:2" x14ac:dyDescent="0.25">
      <c r="A434" s="4">
        <v>39925</v>
      </c>
      <c r="B434" s="5">
        <v>185.57509999999999</v>
      </c>
    </row>
    <row r="435" spans="1:2" x14ac:dyDescent="0.25">
      <c r="A435" s="4">
        <v>39926</v>
      </c>
      <c r="B435" s="5">
        <v>185.60599999999999</v>
      </c>
    </row>
    <row r="436" spans="1:2" x14ac:dyDescent="0.25">
      <c r="A436" s="4">
        <v>39927</v>
      </c>
      <c r="B436" s="5">
        <v>185.6369</v>
      </c>
    </row>
    <row r="437" spans="1:2" x14ac:dyDescent="0.25">
      <c r="A437" s="4">
        <v>39928</v>
      </c>
      <c r="B437" s="5">
        <v>185.6677</v>
      </c>
    </row>
    <row r="438" spans="1:2" x14ac:dyDescent="0.25">
      <c r="A438" s="4">
        <v>39929</v>
      </c>
      <c r="B438" s="5">
        <v>185.6986</v>
      </c>
    </row>
    <row r="439" spans="1:2" x14ac:dyDescent="0.25">
      <c r="A439" s="4">
        <v>39930</v>
      </c>
      <c r="B439" s="5">
        <v>185.7295</v>
      </c>
    </row>
    <row r="440" spans="1:2" x14ac:dyDescent="0.25">
      <c r="A440" s="4">
        <v>39931</v>
      </c>
      <c r="B440" s="5">
        <v>185.7603</v>
      </c>
    </row>
    <row r="441" spans="1:2" x14ac:dyDescent="0.25">
      <c r="A441" s="4">
        <v>39932</v>
      </c>
      <c r="B441" s="5">
        <v>185.7912</v>
      </c>
    </row>
    <row r="442" spans="1:2" x14ac:dyDescent="0.25">
      <c r="A442" s="4">
        <v>39933</v>
      </c>
      <c r="B442" s="5">
        <v>185.82210000000001</v>
      </c>
    </row>
    <row r="443" spans="1:2" x14ac:dyDescent="0.25">
      <c r="A443" s="4">
        <v>39934</v>
      </c>
      <c r="B443" s="5">
        <v>185.85300000000001</v>
      </c>
    </row>
    <row r="444" spans="1:2" x14ac:dyDescent="0.25">
      <c r="A444" s="4">
        <v>39935</v>
      </c>
      <c r="B444" s="5">
        <v>185.88390000000001</v>
      </c>
    </row>
    <row r="445" spans="1:2" x14ac:dyDescent="0.25">
      <c r="A445" s="4">
        <v>39936</v>
      </c>
      <c r="B445" s="5">
        <v>185.91480000000001</v>
      </c>
    </row>
    <row r="446" spans="1:2" x14ac:dyDescent="0.25">
      <c r="A446" s="4">
        <v>39937</v>
      </c>
      <c r="B446" s="5">
        <v>185.94569999999999</v>
      </c>
    </row>
    <row r="447" spans="1:2" x14ac:dyDescent="0.25">
      <c r="A447" s="4">
        <v>39938</v>
      </c>
      <c r="B447" s="5">
        <v>185.97669999999999</v>
      </c>
    </row>
    <row r="448" spans="1:2" x14ac:dyDescent="0.25">
      <c r="A448" s="4">
        <v>39939</v>
      </c>
      <c r="B448" s="5">
        <v>186.0076</v>
      </c>
    </row>
    <row r="449" spans="1:2" x14ac:dyDescent="0.25">
      <c r="A449" s="4">
        <v>39940</v>
      </c>
      <c r="B449" s="5">
        <v>186.0385</v>
      </c>
    </row>
    <row r="450" spans="1:2" x14ac:dyDescent="0.25">
      <c r="A450" s="4">
        <v>39941</v>
      </c>
      <c r="B450" s="5">
        <v>186.0694</v>
      </c>
    </row>
    <row r="451" spans="1:2" x14ac:dyDescent="0.25">
      <c r="A451" s="4">
        <v>39942</v>
      </c>
      <c r="B451" s="5">
        <v>186.10040000000001</v>
      </c>
    </row>
    <row r="452" spans="1:2" x14ac:dyDescent="0.25">
      <c r="A452" s="4">
        <v>39943</v>
      </c>
      <c r="B452" s="5">
        <v>186.13130000000001</v>
      </c>
    </row>
    <row r="453" spans="1:2" x14ac:dyDescent="0.25">
      <c r="A453" s="4">
        <v>39944</v>
      </c>
      <c r="B453" s="5">
        <v>186.16229999999999</v>
      </c>
    </row>
    <row r="454" spans="1:2" x14ac:dyDescent="0.25">
      <c r="A454" s="4">
        <v>39945</v>
      </c>
      <c r="B454" s="5">
        <v>186.19319999999999</v>
      </c>
    </row>
    <row r="455" spans="1:2" x14ac:dyDescent="0.25">
      <c r="A455" s="4">
        <v>39946</v>
      </c>
      <c r="B455" s="5">
        <v>186.2242</v>
      </c>
    </row>
    <row r="456" spans="1:2" x14ac:dyDescent="0.25">
      <c r="A456" s="4">
        <v>39947</v>
      </c>
      <c r="B456" s="5">
        <v>186.2551</v>
      </c>
    </row>
    <row r="457" spans="1:2" x14ac:dyDescent="0.25">
      <c r="A457" s="4">
        <v>39948</v>
      </c>
      <c r="B457" s="5">
        <v>186.2861</v>
      </c>
    </row>
    <row r="458" spans="1:2" x14ac:dyDescent="0.25">
      <c r="A458" s="4">
        <v>39949</v>
      </c>
      <c r="B458" s="5">
        <v>186.30529999999999</v>
      </c>
    </row>
    <row r="459" spans="1:2" x14ac:dyDescent="0.25">
      <c r="A459" s="4">
        <v>39950</v>
      </c>
      <c r="B459" s="5">
        <v>186.3245</v>
      </c>
    </row>
    <row r="460" spans="1:2" x14ac:dyDescent="0.25">
      <c r="A460" s="4">
        <v>39951</v>
      </c>
      <c r="B460" s="5">
        <v>186.34370000000001</v>
      </c>
    </row>
    <row r="461" spans="1:2" x14ac:dyDescent="0.25">
      <c r="A461" s="4">
        <v>39952</v>
      </c>
      <c r="B461" s="5">
        <v>186.3629</v>
      </c>
    </row>
    <row r="462" spans="1:2" x14ac:dyDescent="0.25">
      <c r="A462" s="4">
        <v>39953</v>
      </c>
      <c r="B462" s="5">
        <v>186.38210000000001</v>
      </c>
    </row>
    <row r="463" spans="1:2" x14ac:dyDescent="0.25">
      <c r="A463" s="4">
        <v>39954</v>
      </c>
      <c r="B463" s="5">
        <v>186.40129999999999</v>
      </c>
    </row>
    <row r="464" spans="1:2" x14ac:dyDescent="0.25">
      <c r="A464" s="4">
        <v>39955</v>
      </c>
      <c r="B464" s="5">
        <v>186.4205</v>
      </c>
    </row>
    <row r="465" spans="1:2" x14ac:dyDescent="0.25">
      <c r="A465" s="4">
        <v>39956</v>
      </c>
      <c r="B465" s="5">
        <v>186.43979999999999</v>
      </c>
    </row>
    <row r="466" spans="1:2" x14ac:dyDescent="0.25">
      <c r="A466" s="4">
        <v>39957</v>
      </c>
      <c r="B466" s="5">
        <v>186.459</v>
      </c>
    </row>
    <row r="467" spans="1:2" x14ac:dyDescent="0.25">
      <c r="A467" s="4">
        <v>39958</v>
      </c>
      <c r="B467" s="5">
        <v>186.47819999999999</v>
      </c>
    </row>
    <row r="468" spans="1:2" x14ac:dyDescent="0.25">
      <c r="A468" s="4">
        <v>39959</v>
      </c>
      <c r="B468" s="5">
        <v>186.4974</v>
      </c>
    </row>
    <row r="469" spans="1:2" x14ac:dyDescent="0.25">
      <c r="A469" s="4">
        <v>39960</v>
      </c>
      <c r="B469" s="5">
        <v>186.51660000000001</v>
      </c>
    </row>
    <row r="470" spans="1:2" x14ac:dyDescent="0.25">
      <c r="A470" s="4">
        <v>39961</v>
      </c>
      <c r="B470" s="5">
        <v>186.5359</v>
      </c>
    </row>
    <row r="471" spans="1:2" x14ac:dyDescent="0.25">
      <c r="A471" s="4">
        <v>39962</v>
      </c>
      <c r="B471" s="5">
        <v>186.55510000000001</v>
      </c>
    </row>
    <row r="472" spans="1:2" x14ac:dyDescent="0.25">
      <c r="A472" s="4">
        <v>39963</v>
      </c>
      <c r="B472" s="5">
        <v>186.57429999999999</v>
      </c>
    </row>
    <row r="473" spans="1:2" x14ac:dyDescent="0.25">
      <c r="A473" s="4">
        <v>39964</v>
      </c>
      <c r="B473" s="5">
        <v>186.59350000000001</v>
      </c>
    </row>
    <row r="474" spans="1:2" x14ac:dyDescent="0.25">
      <c r="A474" s="4">
        <v>39965</v>
      </c>
      <c r="B474" s="5">
        <v>186.61279999999999</v>
      </c>
    </row>
    <row r="475" spans="1:2" x14ac:dyDescent="0.25">
      <c r="A475" s="4">
        <v>39966</v>
      </c>
      <c r="B475" s="5">
        <v>186.63200000000001</v>
      </c>
    </row>
    <row r="476" spans="1:2" x14ac:dyDescent="0.25">
      <c r="A476" s="4">
        <v>39967</v>
      </c>
      <c r="B476" s="5">
        <v>186.65119999999999</v>
      </c>
    </row>
    <row r="477" spans="1:2" x14ac:dyDescent="0.25">
      <c r="A477" s="4">
        <v>39968</v>
      </c>
      <c r="B477" s="5">
        <v>186.6705</v>
      </c>
    </row>
    <row r="478" spans="1:2" x14ac:dyDescent="0.25">
      <c r="A478" s="4">
        <v>39969</v>
      </c>
      <c r="B478" s="5">
        <v>186.68969999999999</v>
      </c>
    </row>
    <row r="479" spans="1:2" x14ac:dyDescent="0.25">
      <c r="A479" s="4">
        <v>39970</v>
      </c>
      <c r="B479" s="5">
        <v>186.709</v>
      </c>
    </row>
    <row r="480" spans="1:2" x14ac:dyDescent="0.25">
      <c r="A480" s="4">
        <v>39971</v>
      </c>
      <c r="B480" s="5">
        <v>186.72819999999999</v>
      </c>
    </row>
    <row r="481" spans="1:2" x14ac:dyDescent="0.25">
      <c r="A481" s="4">
        <v>39972</v>
      </c>
      <c r="B481" s="5">
        <v>186.7474</v>
      </c>
    </row>
    <row r="482" spans="1:2" x14ac:dyDescent="0.25">
      <c r="A482" s="4">
        <v>39973</v>
      </c>
      <c r="B482" s="5">
        <v>186.76669999999999</v>
      </c>
    </row>
    <row r="483" spans="1:2" x14ac:dyDescent="0.25">
      <c r="A483" s="4">
        <v>39974</v>
      </c>
      <c r="B483" s="5">
        <v>186.7859</v>
      </c>
    </row>
    <row r="484" spans="1:2" x14ac:dyDescent="0.25">
      <c r="A484" s="4">
        <v>39975</v>
      </c>
      <c r="B484" s="5">
        <v>186.80520000000001</v>
      </c>
    </row>
    <row r="485" spans="1:2" x14ac:dyDescent="0.25">
      <c r="A485" s="4">
        <v>39976</v>
      </c>
      <c r="B485" s="5">
        <v>186.8244</v>
      </c>
    </row>
    <row r="486" spans="1:2" x14ac:dyDescent="0.25">
      <c r="A486" s="4">
        <v>39977</v>
      </c>
      <c r="B486" s="5">
        <v>186.84370000000001</v>
      </c>
    </row>
    <row r="487" spans="1:2" x14ac:dyDescent="0.25">
      <c r="A487" s="4">
        <v>39978</v>
      </c>
      <c r="B487" s="5">
        <v>186.863</v>
      </c>
    </row>
    <row r="488" spans="1:2" x14ac:dyDescent="0.25">
      <c r="A488" s="4">
        <v>39979</v>
      </c>
      <c r="B488" s="5">
        <v>186.88220000000001</v>
      </c>
    </row>
    <row r="489" spans="1:2" x14ac:dyDescent="0.25">
      <c r="A489" s="4">
        <v>39980</v>
      </c>
      <c r="B489" s="5">
        <v>186.8828</v>
      </c>
    </row>
    <row r="490" spans="1:2" x14ac:dyDescent="0.25">
      <c r="A490" s="4">
        <v>39981</v>
      </c>
      <c r="B490" s="5">
        <v>186.88339999999999</v>
      </c>
    </row>
    <row r="491" spans="1:2" x14ac:dyDescent="0.25">
      <c r="A491" s="4">
        <v>39982</v>
      </c>
      <c r="B491" s="5">
        <v>186.88409999999999</v>
      </c>
    </row>
    <row r="492" spans="1:2" x14ac:dyDescent="0.25">
      <c r="A492" s="4">
        <v>39983</v>
      </c>
      <c r="B492" s="5">
        <v>186.88470000000001</v>
      </c>
    </row>
    <row r="493" spans="1:2" x14ac:dyDescent="0.25">
      <c r="A493" s="4">
        <v>39984</v>
      </c>
      <c r="B493" s="5">
        <v>186.8853</v>
      </c>
    </row>
    <row r="494" spans="1:2" x14ac:dyDescent="0.25">
      <c r="A494" s="4">
        <v>39985</v>
      </c>
      <c r="B494" s="5">
        <v>186.88589999999999</v>
      </c>
    </row>
    <row r="495" spans="1:2" x14ac:dyDescent="0.25">
      <c r="A495" s="4">
        <v>39986</v>
      </c>
      <c r="B495" s="5">
        <v>186.88659999999999</v>
      </c>
    </row>
    <row r="496" spans="1:2" x14ac:dyDescent="0.25">
      <c r="A496" s="4">
        <v>39987</v>
      </c>
      <c r="B496" s="5">
        <v>186.88720000000001</v>
      </c>
    </row>
    <row r="497" spans="1:2" x14ac:dyDescent="0.25">
      <c r="A497" s="4">
        <v>39988</v>
      </c>
      <c r="B497" s="5">
        <v>186.8878</v>
      </c>
    </row>
    <row r="498" spans="1:2" x14ac:dyDescent="0.25">
      <c r="A498" s="4">
        <v>39989</v>
      </c>
      <c r="B498" s="5">
        <v>186.88839999999999</v>
      </c>
    </row>
    <row r="499" spans="1:2" x14ac:dyDescent="0.25">
      <c r="A499" s="4">
        <v>39990</v>
      </c>
      <c r="B499" s="5">
        <v>186.88910000000001</v>
      </c>
    </row>
    <row r="500" spans="1:2" x14ac:dyDescent="0.25">
      <c r="A500" s="4">
        <v>39991</v>
      </c>
      <c r="B500" s="5">
        <v>186.8897</v>
      </c>
    </row>
    <row r="501" spans="1:2" x14ac:dyDescent="0.25">
      <c r="A501" s="4">
        <v>39992</v>
      </c>
      <c r="B501" s="5">
        <v>186.8903</v>
      </c>
    </row>
    <row r="502" spans="1:2" x14ac:dyDescent="0.25">
      <c r="A502" s="4">
        <v>39993</v>
      </c>
      <c r="B502" s="5">
        <v>186.89089999999999</v>
      </c>
    </row>
    <row r="503" spans="1:2" x14ac:dyDescent="0.25">
      <c r="A503" s="4">
        <v>39994</v>
      </c>
      <c r="B503" s="5">
        <v>186.89150000000001</v>
      </c>
    </row>
    <row r="504" spans="1:2" x14ac:dyDescent="0.25">
      <c r="A504" s="4">
        <v>39995</v>
      </c>
      <c r="B504" s="5">
        <v>186.8922</v>
      </c>
    </row>
    <row r="505" spans="1:2" x14ac:dyDescent="0.25">
      <c r="A505" s="4">
        <v>39996</v>
      </c>
      <c r="B505" s="5">
        <v>186.89279999999999</v>
      </c>
    </row>
    <row r="506" spans="1:2" x14ac:dyDescent="0.25">
      <c r="A506" s="4">
        <v>39997</v>
      </c>
      <c r="B506" s="5">
        <v>186.89340000000001</v>
      </c>
    </row>
    <row r="507" spans="1:2" x14ac:dyDescent="0.25">
      <c r="A507" s="4">
        <v>39998</v>
      </c>
      <c r="B507" s="5">
        <v>186.89400000000001</v>
      </c>
    </row>
    <row r="508" spans="1:2" x14ac:dyDescent="0.25">
      <c r="A508" s="4">
        <v>39999</v>
      </c>
      <c r="B508" s="5">
        <v>186.8947</v>
      </c>
    </row>
    <row r="509" spans="1:2" x14ac:dyDescent="0.25">
      <c r="A509" s="4">
        <v>40000</v>
      </c>
      <c r="B509" s="5">
        <v>186.89529999999999</v>
      </c>
    </row>
    <row r="510" spans="1:2" x14ac:dyDescent="0.25">
      <c r="A510" s="4">
        <v>40001</v>
      </c>
      <c r="B510" s="5">
        <v>186.89590000000001</v>
      </c>
    </row>
    <row r="511" spans="1:2" x14ac:dyDescent="0.25">
      <c r="A511" s="4">
        <v>40002</v>
      </c>
      <c r="B511" s="5">
        <v>186.8965</v>
      </c>
    </row>
    <row r="512" spans="1:2" x14ac:dyDescent="0.25">
      <c r="A512" s="4">
        <v>40003</v>
      </c>
      <c r="B512" s="5">
        <v>186.8972</v>
      </c>
    </row>
    <row r="513" spans="1:2" x14ac:dyDescent="0.25">
      <c r="A513" s="4">
        <v>40004</v>
      </c>
      <c r="B513" s="5">
        <v>186.89779999999999</v>
      </c>
    </row>
    <row r="514" spans="1:2" x14ac:dyDescent="0.25">
      <c r="A514" s="4">
        <v>40005</v>
      </c>
      <c r="B514" s="5">
        <v>186.89840000000001</v>
      </c>
    </row>
    <row r="515" spans="1:2" x14ac:dyDescent="0.25">
      <c r="A515" s="4">
        <v>40006</v>
      </c>
      <c r="B515" s="5">
        <v>186.899</v>
      </c>
    </row>
    <row r="516" spans="1:2" x14ac:dyDescent="0.25">
      <c r="A516" s="4">
        <v>40007</v>
      </c>
      <c r="B516" s="5">
        <v>186.89959999999999</v>
      </c>
    </row>
    <row r="517" spans="1:2" x14ac:dyDescent="0.25">
      <c r="A517" s="4">
        <v>40008</v>
      </c>
      <c r="B517" s="5">
        <v>186.90029999999999</v>
      </c>
    </row>
    <row r="518" spans="1:2" x14ac:dyDescent="0.25">
      <c r="A518" s="4">
        <v>40009</v>
      </c>
      <c r="B518" s="5">
        <v>186.90090000000001</v>
      </c>
    </row>
    <row r="519" spans="1:2" x14ac:dyDescent="0.25">
      <c r="A519" s="4">
        <v>40010</v>
      </c>
      <c r="B519" s="5">
        <v>186.8973</v>
      </c>
    </row>
    <row r="520" spans="1:2" x14ac:dyDescent="0.25">
      <c r="A520" s="4">
        <v>40011</v>
      </c>
      <c r="B520" s="5">
        <v>186.8937</v>
      </c>
    </row>
    <row r="521" spans="1:2" x14ac:dyDescent="0.25">
      <c r="A521" s="4">
        <v>40012</v>
      </c>
      <c r="B521" s="5">
        <v>186.89</v>
      </c>
    </row>
    <row r="522" spans="1:2" x14ac:dyDescent="0.25">
      <c r="A522" s="4">
        <v>40013</v>
      </c>
      <c r="B522" s="5">
        <v>186.88640000000001</v>
      </c>
    </row>
    <row r="523" spans="1:2" x14ac:dyDescent="0.25">
      <c r="A523" s="4">
        <v>40014</v>
      </c>
      <c r="B523" s="5">
        <v>186.8828</v>
      </c>
    </row>
    <row r="524" spans="1:2" x14ac:dyDescent="0.25">
      <c r="A524" s="4">
        <v>40015</v>
      </c>
      <c r="B524" s="5">
        <v>186.8792</v>
      </c>
    </row>
    <row r="525" spans="1:2" x14ac:dyDescent="0.25">
      <c r="A525" s="4">
        <v>40016</v>
      </c>
      <c r="B525" s="5">
        <v>186.87559999999999</v>
      </c>
    </row>
    <row r="526" spans="1:2" x14ac:dyDescent="0.25">
      <c r="A526" s="4">
        <v>40017</v>
      </c>
      <c r="B526" s="5">
        <v>186.87200000000001</v>
      </c>
    </row>
    <row r="527" spans="1:2" x14ac:dyDescent="0.25">
      <c r="A527" s="4">
        <v>40018</v>
      </c>
      <c r="B527" s="5">
        <v>186.8683</v>
      </c>
    </row>
    <row r="528" spans="1:2" x14ac:dyDescent="0.25">
      <c r="A528" s="4">
        <v>40019</v>
      </c>
      <c r="B528" s="5">
        <v>186.8647</v>
      </c>
    </row>
    <row r="529" spans="1:2" x14ac:dyDescent="0.25">
      <c r="A529" s="4">
        <v>40020</v>
      </c>
      <c r="B529" s="5">
        <v>186.86109999999999</v>
      </c>
    </row>
    <row r="530" spans="1:2" x14ac:dyDescent="0.25">
      <c r="A530" s="4">
        <v>40021</v>
      </c>
      <c r="B530" s="5">
        <v>186.85749999999999</v>
      </c>
    </row>
    <row r="531" spans="1:2" x14ac:dyDescent="0.25">
      <c r="A531" s="4">
        <v>40022</v>
      </c>
      <c r="B531" s="5">
        <v>186.85390000000001</v>
      </c>
    </row>
    <row r="532" spans="1:2" x14ac:dyDescent="0.25">
      <c r="A532" s="4">
        <v>40023</v>
      </c>
      <c r="B532" s="5">
        <v>186.8502</v>
      </c>
    </row>
    <row r="533" spans="1:2" x14ac:dyDescent="0.25">
      <c r="A533" s="4">
        <v>40024</v>
      </c>
      <c r="B533" s="5">
        <v>186.8466</v>
      </c>
    </row>
    <row r="534" spans="1:2" x14ac:dyDescent="0.25">
      <c r="A534" s="4">
        <v>40025</v>
      </c>
      <c r="B534" s="5">
        <v>186.84299999999999</v>
      </c>
    </row>
    <row r="535" spans="1:2" x14ac:dyDescent="0.25">
      <c r="A535" s="4">
        <v>40026</v>
      </c>
      <c r="B535" s="5">
        <v>186.83940000000001</v>
      </c>
    </row>
    <row r="536" spans="1:2" x14ac:dyDescent="0.25">
      <c r="A536" s="4">
        <v>40027</v>
      </c>
      <c r="B536" s="5">
        <v>186.83580000000001</v>
      </c>
    </row>
    <row r="537" spans="1:2" x14ac:dyDescent="0.25">
      <c r="A537" s="4">
        <v>40028</v>
      </c>
      <c r="B537" s="5">
        <v>186.8322</v>
      </c>
    </row>
    <row r="538" spans="1:2" x14ac:dyDescent="0.25">
      <c r="A538" s="4">
        <v>40029</v>
      </c>
      <c r="B538" s="5">
        <v>186.82849999999999</v>
      </c>
    </row>
    <row r="539" spans="1:2" x14ac:dyDescent="0.25">
      <c r="A539" s="4">
        <v>40030</v>
      </c>
      <c r="B539" s="5">
        <v>186.82490000000001</v>
      </c>
    </row>
    <row r="540" spans="1:2" x14ac:dyDescent="0.25">
      <c r="A540" s="4">
        <v>40031</v>
      </c>
      <c r="B540" s="5">
        <v>186.82130000000001</v>
      </c>
    </row>
    <row r="541" spans="1:2" x14ac:dyDescent="0.25">
      <c r="A541" s="4">
        <v>40032</v>
      </c>
      <c r="B541" s="5">
        <v>186.8177</v>
      </c>
    </row>
    <row r="542" spans="1:2" x14ac:dyDescent="0.25">
      <c r="A542" s="4">
        <v>40033</v>
      </c>
      <c r="B542" s="5">
        <v>186.8141</v>
      </c>
    </row>
    <row r="543" spans="1:2" x14ac:dyDescent="0.25">
      <c r="A543" s="4">
        <v>40034</v>
      </c>
      <c r="B543" s="5">
        <v>186.81049999999999</v>
      </c>
    </row>
    <row r="544" spans="1:2" x14ac:dyDescent="0.25">
      <c r="A544" s="4">
        <v>40035</v>
      </c>
      <c r="B544" s="5">
        <v>186.80680000000001</v>
      </c>
    </row>
    <row r="545" spans="1:2" x14ac:dyDescent="0.25">
      <c r="A545" s="4">
        <v>40036</v>
      </c>
      <c r="B545" s="5">
        <v>186.8032</v>
      </c>
    </row>
    <row r="546" spans="1:2" x14ac:dyDescent="0.25">
      <c r="A546" s="4">
        <v>40037</v>
      </c>
      <c r="B546" s="5">
        <v>186.7996</v>
      </c>
    </row>
    <row r="547" spans="1:2" x14ac:dyDescent="0.25">
      <c r="A547" s="4">
        <v>40038</v>
      </c>
      <c r="B547" s="5">
        <v>186.79599999999999</v>
      </c>
    </row>
    <row r="548" spans="1:2" x14ac:dyDescent="0.25">
      <c r="A548" s="4">
        <v>40039</v>
      </c>
      <c r="B548" s="5">
        <v>186.79239999999999</v>
      </c>
    </row>
    <row r="549" spans="1:2" x14ac:dyDescent="0.25">
      <c r="A549" s="4">
        <v>40040</v>
      </c>
      <c r="B549" s="5">
        <v>186.78880000000001</v>
      </c>
    </row>
    <row r="550" spans="1:2" x14ac:dyDescent="0.25">
      <c r="A550" s="4">
        <v>40041</v>
      </c>
      <c r="B550" s="5">
        <v>186.78639999999999</v>
      </c>
    </row>
    <row r="551" spans="1:2" x14ac:dyDescent="0.25">
      <c r="A551" s="4">
        <v>40042</v>
      </c>
      <c r="B551" s="5">
        <v>186.78399999999999</v>
      </c>
    </row>
    <row r="552" spans="1:2" x14ac:dyDescent="0.25">
      <c r="A552" s="4">
        <v>40043</v>
      </c>
      <c r="B552" s="5">
        <v>186.7816</v>
      </c>
    </row>
    <row r="553" spans="1:2" x14ac:dyDescent="0.25">
      <c r="A553" s="4">
        <v>40044</v>
      </c>
      <c r="B553" s="5">
        <v>186.7792</v>
      </c>
    </row>
    <row r="554" spans="1:2" x14ac:dyDescent="0.25">
      <c r="A554" s="4">
        <v>40045</v>
      </c>
      <c r="B554" s="5">
        <v>186.77670000000001</v>
      </c>
    </row>
    <row r="555" spans="1:2" x14ac:dyDescent="0.25">
      <c r="A555" s="4">
        <v>40046</v>
      </c>
      <c r="B555" s="5">
        <v>186.77430000000001</v>
      </c>
    </row>
    <row r="556" spans="1:2" x14ac:dyDescent="0.25">
      <c r="A556" s="4">
        <v>40047</v>
      </c>
      <c r="B556" s="5">
        <v>186.77189999999999</v>
      </c>
    </row>
    <row r="557" spans="1:2" x14ac:dyDescent="0.25">
      <c r="A557" s="4">
        <v>40048</v>
      </c>
      <c r="B557" s="5">
        <v>186.76949999999999</v>
      </c>
    </row>
    <row r="558" spans="1:2" x14ac:dyDescent="0.25">
      <c r="A558" s="4">
        <v>40049</v>
      </c>
      <c r="B558" s="5">
        <v>186.7671</v>
      </c>
    </row>
    <row r="559" spans="1:2" x14ac:dyDescent="0.25">
      <c r="A559" s="4">
        <v>40050</v>
      </c>
      <c r="B559" s="5">
        <v>186.7647</v>
      </c>
    </row>
    <row r="560" spans="1:2" x14ac:dyDescent="0.25">
      <c r="A560" s="4">
        <v>40051</v>
      </c>
      <c r="B560" s="5">
        <v>186.76230000000001</v>
      </c>
    </row>
    <row r="561" spans="1:2" x14ac:dyDescent="0.25">
      <c r="A561" s="4">
        <v>40052</v>
      </c>
      <c r="B561" s="5">
        <v>186.75989999999999</v>
      </c>
    </row>
    <row r="562" spans="1:2" x14ac:dyDescent="0.25">
      <c r="A562" s="4">
        <v>40053</v>
      </c>
      <c r="B562" s="5">
        <v>186.75749999999999</v>
      </c>
    </row>
    <row r="563" spans="1:2" x14ac:dyDescent="0.25">
      <c r="A563" s="4">
        <v>40054</v>
      </c>
      <c r="B563" s="5">
        <v>186.7551</v>
      </c>
    </row>
    <row r="564" spans="1:2" x14ac:dyDescent="0.25">
      <c r="A564" s="4">
        <v>40055</v>
      </c>
      <c r="B564" s="5">
        <v>186.7526</v>
      </c>
    </row>
    <row r="565" spans="1:2" x14ac:dyDescent="0.25">
      <c r="A565" s="4">
        <v>40056</v>
      </c>
      <c r="B565" s="5">
        <v>186.75020000000001</v>
      </c>
    </row>
    <row r="566" spans="1:2" x14ac:dyDescent="0.25">
      <c r="A566" s="4">
        <v>40057</v>
      </c>
      <c r="B566" s="5">
        <v>186.74780000000001</v>
      </c>
    </row>
    <row r="567" spans="1:2" x14ac:dyDescent="0.25">
      <c r="A567" s="4">
        <v>40058</v>
      </c>
      <c r="B567" s="5">
        <v>186.74539999999999</v>
      </c>
    </row>
    <row r="568" spans="1:2" x14ac:dyDescent="0.25">
      <c r="A568" s="4">
        <v>40059</v>
      </c>
      <c r="B568" s="5">
        <v>186.74299999999999</v>
      </c>
    </row>
    <row r="569" spans="1:2" x14ac:dyDescent="0.25">
      <c r="A569" s="4">
        <v>40060</v>
      </c>
      <c r="B569" s="5">
        <v>186.7406</v>
      </c>
    </row>
    <row r="570" spans="1:2" x14ac:dyDescent="0.25">
      <c r="A570" s="4">
        <v>40061</v>
      </c>
      <c r="B570" s="5">
        <v>186.73820000000001</v>
      </c>
    </row>
    <row r="571" spans="1:2" x14ac:dyDescent="0.25">
      <c r="A571" s="4">
        <v>40062</v>
      </c>
      <c r="B571" s="5">
        <v>186.73580000000001</v>
      </c>
    </row>
    <row r="572" spans="1:2" x14ac:dyDescent="0.25">
      <c r="A572" s="4">
        <v>40063</v>
      </c>
      <c r="B572" s="5">
        <v>186.73339999999999</v>
      </c>
    </row>
    <row r="573" spans="1:2" x14ac:dyDescent="0.25">
      <c r="A573" s="4">
        <v>40064</v>
      </c>
      <c r="B573" s="5">
        <v>186.73099999999999</v>
      </c>
    </row>
    <row r="574" spans="1:2" x14ac:dyDescent="0.25">
      <c r="A574" s="4">
        <v>40065</v>
      </c>
      <c r="B574" s="5">
        <v>186.7285</v>
      </c>
    </row>
    <row r="575" spans="1:2" x14ac:dyDescent="0.25">
      <c r="A575" s="4">
        <v>40066</v>
      </c>
      <c r="B575" s="5">
        <v>186.7261</v>
      </c>
    </row>
    <row r="576" spans="1:2" x14ac:dyDescent="0.25">
      <c r="A576" s="4">
        <v>40067</v>
      </c>
      <c r="B576" s="5">
        <v>186.72370000000001</v>
      </c>
    </row>
    <row r="577" spans="1:2" x14ac:dyDescent="0.25">
      <c r="A577" s="4">
        <v>40068</v>
      </c>
      <c r="B577" s="5">
        <v>186.72130000000001</v>
      </c>
    </row>
    <row r="578" spans="1:2" x14ac:dyDescent="0.25">
      <c r="A578" s="4">
        <v>40069</v>
      </c>
      <c r="B578" s="5">
        <v>186.71889999999999</v>
      </c>
    </row>
    <row r="579" spans="1:2" x14ac:dyDescent="0.25">
      <c r="A579" s="4">
        <v>40070</v>
      </c>
      <c r="B579" s="5">
        <v>186.7165</v>
      </c>
    </row>
    <row r="580" spans="1:2" x14ac:dyDescent="0.25">
      <c r="A580" s="4">
        <v>40071</v>
      </c>
      <c r="B580" s="5">
        <v>186.7141</v>
      </c>
    </row>
    <row r="581" spans="1:2" x14ac:dyDescent="0.25">
      <c r="A581" s="4">
        <v>40072</v>
      </c>
      <c r="B581" s="5">
        <v>186.7166</v>
      </c>
    </row>
    <row r="582" spans="1:2" x14ac:dyDescent="0.25">
      <c r="A582" s="4">
        <v>40073</v>
      </c>
      <c r="B582" s="5">
        <v>186.7191</v>
      </c>
    </row>
    <row r="583" spans="1:2" x14ac:dyDescent="0.25">
      <c r="A583" s="4">
        <v>40074</v>
      </c>
      <c r="B583" s="5">
        <v>186.7216</v>
      </c>
    </row>
    <row r="584" spans="1:2" x14ac:dyDescent="0.25">
      <c r="A584" s="4">
        <v>40075</v>
      </c>
      <c r="B584" s="5">
        <v>186.72409999999999</v>
      </c>
    </row>
    <row r="585" spans="1:2" x14ac:dyDescent="0.25">
      <c r="A585" s="4">
        <v>40076</v>
      </c>
      <c r="B585" s="5">
        <v>186.72649999999999</v>
      </c>
    </row>
    <row r="586" spans="1:2" x14ac:dyDescent="0.25">
      <c r="A586" s="4">
        <v>40077</v>
      </c>
      <c r="B586" s="5">
        <v>186.72900000000001</v>
      </c>
    </row>
    <row r="587" spans="1:2" x14ac:dyDescent="0.25">
      <c r="A587" s="4">
        <v>40078</v>
      </c>
      <c r="B587" s="5">
        <v>186.73150000000001</v>
      </c>
    </row>
    <row r="588" spans="1:2" x14ac:dyDescent="0.25">
      <c r="A588" s="4">
        <v>40079</v>
      </c>
      <c r="B588" s="5">
        <v>186.73400000000001</v>
      </c>
    </row>
    <row r="589" spans="1:2" x14ac:dyDescent="0.25">
      <c r="A589" s="4">
        <v>40080</v>
      </c>
      <c r="B589" s="5">
        <v>186.73650000000001</v>
      </c>
    </row>
    <row r="590" spans="1:2" x14ac:dyDescent="0.25">
      <c r="A590" s="4">
        <v>40081</v>
      </c>
      <c r="B590" s="5">
        <v>186.739</v>
      </c>
    </row>
    <row r="591" spans="1:2" x14ac:dyDescent="0.25">
      <c r="A591" s="4">
        <v>40082</v>
      </c>
      <c r="B591" s="5">
        <v>186.7415</v>
      </c>
    </row>
    <row r="592" spans="1:2" x14ac:dyDescent="0.25">
      <c r="A592" s="4">
        <v>40083</v>
      </c>
      <c r="B592" s="5">
        <v>186.744</v>
      </c>
    </row>
    <row r="593" spans="1:2" x14ac:dyDescent="0.25">
      <c r="A593" s="4">
        <v>40084</v>
      </c>
      <c r="B593" s="5">
        <v>186.7465</v>
      </c>
    </row>
    <row r="594" spans="1:2" x14ac:dyDescent="0.25">
      <c r="A594" s="4">
        <v>40085</v>
      </c>
      <c r="B594" s="5">
        <v>186.74889999999999</v>
      </c>
    </row>
    <row r="595" spans="1:2" x14ac:dyDescent="0.25">
      <c r="A595" s="4">
        <v>40086</v>
      </c>
      <c r="B595" s="5">
        <v>186.75139999999999</v>
      </c>
    </row>
    <row r="596" spans="1:2" x14ac:dyDescent="0.25">
      <c r="A596" s="4">
        <v>40087</v>
      </c>
      <c r="B596" s="5">
        <v>186.75389999999999</v>
      </c>
    </row>
    <row r="597" spans="1:2" x14ac:dyDescent="0.25">
      <c r="A597" s="4">
        <v>40088</v>
      </c>
      <c r="B597" s="5">
        <v>186.75640000000001</v>
      </c>
    </row>
    <row r="598" spans="1:2" x14ac:dyDescent="0.25">
      <c r="A598" s="4">
        <v>40089</v>
      </c>
      <c r="B598" s="5">
        <v>186.75890000000001</v>
      </c>
    </row>
    <row r="599" spans="1:2" x14ac:dyDescent="0.25">
      <c r="A599" s="4">
        <v>40090</v>
      </c>
      <c r="B599" s="5">
        <v>186.76140000000001</v>
      </c>
    </row>
    <row r="600" spans="1:2" x14ac:dyDescent="0.25">
      <c r="A600" s="4">
        <v>40091</v>
      </c>
      <c r="B600" s="5">
        <v>186.76390000000001</v>
      </c>
    </row>
    <row r="601" spans="1:2" x14ac:dyDescent="0.25">
      <c r="A601" s="4">
        <v>40092</v>
      </c>
      <c r="B601" s="5">
        <v>186.7664</v>
      </c>
    </row>
    <row r="602" spans="1:2" x14ac:dyDescent="0.25">
      <c r="A602" s="4">
        <v>40093</v>
      </c>
      <c r="B602" s="5">
        <v>186.7689</v>
      </c>
    </row>
    <row r="603" spans="1:2" x14ac:dyDescent="0.25">
      <c r="A603" s="4">
        <v>40094</v>
      </c>
      <c r="B603" s="5">
        <v>186.7714</v>
      </c>
    </row>
    <row r="604" spans="1:2" x14ac:dyDescent="0.25">
      <c r="A604" s="4">
        <v>40095</v>
      </c>
      <c r="B604" s="5">
        <v>186.77379999999999</v>
      </c>
    </row>
    <row r="605" spans="1:2" x14ac:dyDescent="0.25">
      <c r="A605" s="4">
        <v>40096</v>
      </c>
      <c r="B605" s="5">
        <v>186.77629999999999</v>
      </c>
    </row>
    <row r="606" spans="1:2" x14ac:dyDescent="0.25">
      <c r="A606" s="4">
        <v>40097</v>
      </c>
      <c r="B606" s="5">
        <v>186.77879999999999</v>
      </c>
    </row>
    <row r="607" spans="1:2" x14ac:dyDescent="0.25">
      <c r="A607" s="4">
        <v>40098</v>
      </c>
      <c r="B607" s="5">
        <v>186.78129999999999</v>
      </c>
    </row>
    <row r="608" spans="1:2" x14ac:dyDescent="0.25">
      <c r="A608" s="4">
        <v>40099</v>
      </c>
      <c r="B608" s="5">
        <v>186.78380000000001</v>
      </c>
    </row>
    <row r="609" spans="1:2" x14ac:dyDescent="0.25">
      <c r="A609" s="4">
        <v>40100</v>
      </c>
      <c r="B609" s="5">
        <v>186.78630000000001</v>
      </c>
    </row>
    <row r="610" spans="1:2" x14ac:dyDescent="0.25">
      <c r="A610" s="4">
        <v>40101</v>
      </c>
      <c r="B610" s="5">
        <v>186.78880000000001</v>
      </c>
    </row>
    <row r="611" spans="1:2" x14ac:dyDescent="0.25">
      <c r="A611" s="4">
        <v>40102</v>
      </c>
      <c r="B611" s="5">
        <v>186.78219999999999</v>
      </c>
    </row>
    <row r="612" spans="1:2" x14ac:dyDescent="0.25">
      <c r="A612" s="4">
        <v>40103</v>
      </c>
      <c r="B612" s="5">
        <v>186.77549999999999</v>
      </c>
    </row>
    <row r="613" spans="1:2" x14ac:dyDescent="0.25">
      <c r="A613" s="4">
        <v>40104</v>
      </c>
      <c r="B613" s="5">
        <v>186.7689</v>
      </c>
    </row>
    <row r="614" spans="1:2" x14ac:dyDescent="0.25">
      <c r="A614" s="4">
        <v>40105</v>
      </c>
      <c r="B614" s="5">
        <v>186.76230000000001</v>
      </c>
    </row>
    <row r="615" spans="1:2" x14ac:dyDescent="0.25">
      <c r="A615" s="4">
        <v>40106</v>
      </c>
      <c r="B615" s="5">
        <v>186.75559999999999</v>
      </c>
    </row>
    <row r="616" spans="1:2" x14ac:dyDescent="0.25">
      <c r="A616" s="4">
        <v>40107</v>
      </c>
      <c r="B616" s="5">
        <v>186.749</v>
      </c>
    </row>
    <row r="617" spans="1:2" x14ac:dyDescent="0.25">
      <c r="A617" s="4">
        <v>40108</v>
      </c>
      <c r="B617" s="5">
        <v>186.7424</v>
      </c>
    </row>
    <row r="618" spans="1:2" x14ac:dyDescent="0.25">
      <c r="A618" s="4">
        <v>40109</v>
      </c>
      <c r="B618" s="5">
        <v>186.73580000000001</v>
      </c>
    </row>
    <row r="619" spans="1:2" x14ac:dyDescent="0.25">
      <c r="A619" s="4">
        <v>40110</v>
      </c>
      <c r="B619" s="5">
        <v>186.72909999999999</v>
      </c>
    </row>
    <row r="620" spans="1:2" x14ac:dyDescent="0.25">
      <c r="A620" s="4">
        <v>40111</v>
      </c>
      <c r="B620" s="5">
        <v>186.7225</v>
      </c>
    </row>
    <row r="621" spans="1:2" x14ac:dyDescent="0.25">
      <c r="A621" s="4">
        <v>40112</v>
      </c>
      <c r="B621" s="5">
        <v>186.7159</v>
      </c>
    </row>
    <row r="622" spans="1:2" x14ac:dyDescent="0.25">
      <c r="A622" s="4">
        <v>40113</v>
      </c>
      <c r="B622" s="5">
        <v>186.70920000000001</v>
      </c>
    </row>
    <row r="623" spans="1:2" x14ac:dyDescent="0.25">
      <c r="A623" s="4">
        <v>40114</v>
      </c>
      <c r="B623" s="5">
        <v>186.70259999999999</v>
      </c>
    </row>
    <row r="624" spans="1:2" x14ac:dyDescent="0.25">
      <c r="A624" s="4">
        <v>40115</v>
      </c>
      <c r="B624" s="5">
        <v>186.696</v>
      </c>
    </row>
    <row r="625" spans="1:2" x14ac:dyDescent="0.25">
      <c r="A625" s="4">
        <v>40116</v>
      </c>
      <c r="B625" s="5">
        <v>186.68940000000001</v>
      </c>
    </row>
    <row r="626" spans="1:2" x14ac:dyDescent="0.25">
      <c r="A626" s="4">
        <v>40117</v>
      </c>
      <c r="B626" s="5">
        <v>186.68270000000001</v>
      </c>
    </row>
    <row r="627" spans="1:2" x14ac:dyDescent="0.25">
      <c r="A627" s="4">
        <v>40118</v>
      </c>
      <c r="B627" s="5">
        <v>186.67609999999999</v>
      </c>
    </row>
    <row r="628" spans="1:2" x14ac:dyDescent="0.25">
      <c r="A628" s="4">
        <v>40119</v>
      </c>
      <c r="B628" s="5">
        <v>186.6695</v>
      </c>
    </row>
    <row r="629" spans="1:2" x14ac:dyDescent="0.25">
      <c r="A629" s="4">
        <v>40120</v>
      </c>
      <c r="B629" s="5">
        <v>186.6628</v>
      </c>
    </row>
    <row r="630" spans="1:2" x14ac:dyDescent="0.25">
      <c r="A630" s="4">
        <v>40121</v>
      </c>
      <c r="B630" s="5">
        <v>186.65620000000001</v>
      </c>
    </row>
    <row r="631" spans="1:2" x14ac:dyDescent="0.25">
      <c r="A631" s="4">
        <v>40122</v>
      </c>
      <c r="B631" s="5">
        <v>186.64959999999999</v>
      </c>
    </row>
    <row r="632" spans="1:2" x14ac:dyDescent="0.25">
      <c r="A632" s="4">
        <v>40123</v>
      </c>
      <c r="B632" s="5">
        <v>186.643</v>
      </c>
    </row>
    <row r="633" spans="1:2" x14ac:dyDescent="0.25">
      <c r="A633" s="4">
        <v>40124</v>
      </c>
      <c r="B633" s="5">
        <v>186.63630000000001</v>
      </c>
    </row>
    <row r="634" spans="1:2" x14ac:dyDescent="0.25">
      <c r="A634" s="4">
        <v>40125</v>
      </c>
      <c r="B634" s="5">
        <v>186.62970000000001</v>
      </c>
    </row>
    <row r="635" spans="1:2" x14ac:dyDescent="0.25">
      <c r="A635" s="4">
        <v>40126</v>
      </c>
      <c r="B635" s="5">
        <v>186.62309999999999</v>
      </c>
    </row>
    <row r="636" spans="1:2" x14ac:dyDescent="0.25">
      <c r="A636" s="4">
        <v>40127</v>
      </c>
      <c r="B636" s="5">
        <v>186.6165</v>
      </c>
    </row>
    <row r="637" spans="1:2" x14ac:dyDescent="0.25">
      <c r="A637" s="4">
        <v>40128</v>
      </c>
      <c r="B637" s="5">
        <v>186.60980000000001</v>
      </c>
    </row>
    <row r="638" spans="1:2" x14ac:dyDescent="0.25">
      <c r="A638" s="4">
        <v>40129</v>
      </c>
      <c r="B638" s="5">
        <v>186.60319999999999</v>
      </c>
    </row>
    <row r="639" spans="1:2" x14ac:dyDescent="0.25">
      <c r="A639" s="4">
        <v>40130</v>
      </c>
      <c r="B639" s="5">
        <v>186.5966</v>
      </c>
    </row>
    <row r="640" spans="1:2" x14ac:dyDescent="0.25">
      <c r="A640" s="4">
        <v>40131</v>
      </c>
      <c r="B640" s="5">
        <v>186.59</v>
      </c>
    </row>
    <row r="641" spans="1:2" x14ac:dyDescent="0.25">
      <c r="A641" s="4">
        <v>40132</v>
      </c>
      <c r="B641" s="5">
        <v>186.58330000000001</v>
      </c>
    </row>
    <row r="642" spans="1:2" x14ac:dyDescent="0.25">
      <c r="A642" s="4">
        <v>40133</v>
      </c>
      <c r="B642" s="5">
        <v>186.5752</v>
      </c>
    </row>
    <row r="643" spans="1:2" x14ac:dyDescent="0.25">
      <c r="A643" s="4">
        <v>40134</v>
      </c>
      <c r="B643" s="5">
        <v>186.56710000000001</v>
      </c>
    </row>
    <row r="644" spans="1:2" x14ac:dyDescent="0.25">
      <c r="A644" s="4">
        <v>40135</v>
      </c>
      <c r="B644" s="5">
        <v>186.559</v>
      </c>
    </row>
    <row r="645" spans="1:2" x14ac:dyDescent="0.25">
      <c r="A645" s="4">
        <v>40136</v>
      </c>
      <c r="B645" s="5">
        <v>186.55090000000001</v>
      </c>
    </row>
    <row r="646" spans="1:2" x14ac:dyDescent="0.25">
      <c r="A646" s="4">
        <v>40137</v>
      </c>
      <c r="B646" s="5">
        <v>186.5429</v>
      </c>
    </row>
    <row r="647" spans="1:2" x14ac:dyDescent="0.25">
      <c r="A647" s="4">
        <v>40138</v>
      </c>
      <c r="B647" s="5">
        <v>186.53479999999999</v>
      </c>
    </row>
    <row r="648" spans="1:2" x14ac:dyDescent="0.25">
      <c r="A648" s="4">
        <v>40139</v>
      </c>
      <c r="B648" s="5">
        <v>186.52670000000001</v>
      </c>
    </row>
    <row r="649" spans="1:2" x14ac:dyDescent="0.25">
      <c r="A649" s="4">
        <v>40140</v>
      </c>
      <c r="B649" s="5">
        <v>186.51859999999999</v>
      </c>
    </row>
    <row r="650" spans="1:2" x14ac:dyDescent="0.25">
      <c r="A650" s="4">
        <v>40141</v>
      </c>
      <c r="B650" s="5">
        <v>186.51050000000001</v>
      </c>
    </row>
    <row r="651" spans="1:2" x14ac:dyDescent="0.25">
      <c r="A651" s="4">
        <v>40142</v>
      </c>
      <c r="B651" s="5">
        <v>186.50239999999999</v>
      </c>
    </row>
    <row r="652" spans="1:2" x14ac:dyDescent="0.25">
      <c r="A652" s="4">
        <v>40143</v>
      </c>
      <c r="B652" s="5">
        <v>186.49430000000001</v>
      </c>
    </row>
    <row r="653" spans="1:2" x14ac:dyDescent="0.25">
      <c r="A653" s="4">
        <v>40144</v>
      </c>
      <c r="B653" s="5">
        <v>186.4862</v>
      </c>
    </row>
    <row r="654" spans="1:2" x14ac:dyDescent="0.25">
      <c r="A654" s="4">
        <v>40145</v>
      </c>
      <c r="B654" s="5">
        <v>186.47819999999999</v>
      </c>
    </row>
    <row r="655" spans="1:2" x14ac:dyDescent="0.25">
      <c r="A655" s="4">
        <v>40146</v>
      </c>
      <c r="B655" s="5">
        <v>186.4701</v>
      </c>
    </row>
    <row r="656" spans="1:2" x14ac:dyDescent="0.25">
      <c r="A656" s="4">
        <v>40147</v>
      </c>
      <c r="B656" s="5">
        <v>186.46199999999999</v>
      </c>
    </row>
    <row r="657" spans="1:2" x14ac:dyDescent="0.25">
      <c r="A657" s="4">
        <v>40148</v>
      </c>
      <c r="B657" s="5">
        <v>186.4539</v>
      </c>
    </row>
    <row r="658" spans="1:2" x14ac:dyDescent="0.25">
      <c r="A658" s="4">
        <v>40149</v>
      </c>
      <c r="B658" s="5">
        <v>186.44579999999999</v>
      </c>
    </row>
    <row r="659" spans="1:2" x14ac:dyDescent="0.25">
      <c r="A659" s="4">
        <v>40150</v>
      </c>
      <c r="B659" s="5">
        <v>186.43770000000001</v>
      </c>
    </row>
    <row r="660" spans="1:2" x14ac:dyDescent="0.25">
      <c r="A660" s="4">
        <v>40151</v>
      </c>
      <c r="B660" s="5">
        <v>186.42959999999999</v>
      </c>
    </row>
    <row r="661" spans="1:2" x14ac:dyDescent="0.25">
      <c r="A661" s="4">
        <v>40152</v>
      </c>
      <c r="B661" s="5">
        <v>186.42160000000001</v>
      </c>
    </row>
    <row r="662" spans="1:2" x14ac:dyDescent="0.25">
      <c r="A662" s="4">
        <v>40153</v>
      </c>
      <c r="B662" s="5">
        <v>186.4135</v>
      </c>
    </row>
    <row r="663" spans="1:2" x14ac:dyDescent="0.25">
      <c r="A663" s="4">
        <v>40154</v>
      </c>
      <c r="B663" s="5">
        <v>186.40539999999999</v>
      </c>
    </row>
    <row r="664" spans="1:2" x14ac:dyDescent="0.25">
      <c r="A664" s="4">
        <v>40155</v>
      </c>
      <c r="B664" s="5">
        <v>186.3973</v>
      </c>
    </row>
    <row r="665" spans="1:2" x14ac:dyDescent="0.25">
      <c r="A665" s="4">
        <v>40156</v>
      </c>
      <c r="B665" s="5">
        <v>186.38919999999999</v>
      </c>
    </row>
    <row r="666" spans="1:2" x14ac:dyDescent="0.25">
      <c r="A666" s="4">
        <v>40157</v>
      </c>
      <c r="B666" s="5">
        <v>186.3811</v>
      </c>
    </row>
    <row r="667" spans="1:2" x14ac:dyDescent="0.25">
      <c r="A667" s="4">
        <v>40158</v>
      </c>
      <c r="B667" s="5">
        <v>186.37309999999999</v>
      </c>
    </row>
    <row r="668" spans="1:2" x14ac:dyDescent="0.25">
      <c r="A668" s="4">
        <v>40159</v>
      </c>
      <c r="B668" s="5">
        <v>186.36500000000001</v>
      </c>
    </row>
    <row r="669" spans="1:2" x14ac:dyDescent="0.25">
      <c r="A669" s="4">
        <v>40160</v>
      </c>
      <c r="B669" s="5">
        <v>186.3569</v>
      </c>
    </row>
    <row r="670" spans="1:2" x14ac:dyDescent="0.25">
      <c r="A670" s="4">
        <v>40161</v>
      </c>
      <c r="B670" s="5">
        <v>186.34880000000001</v>
      </c>
    </row>
    <row r="671" spans="1:2" x14ac:dyDescent="0.25">
      <c r="A671" s="4">
        <v>40162</v>
      </c>
      <c r="B671" s="5">
        <v>186.3407</v>
      </c>
    </row>
    <row r="672" spans="1:2" x14ac:dyDescent="0.25">
      <c r="A672" s="4">
        <v>40163</v>
      </c>
      <c r="B672" s="5">
        <v>186.3365</v>
      </c>
    </row>
    <row r="673" spans="1:2" x14ac:dyDescent="0.25">
      <c r="A673" s="4">
        <v>40164</v>
      </c>
      <c r="B673" s="5">
        <v>186.3323</v>
      </c>
    </row>
    <row r="674" spans="1:2" x14ac:dyDescent="0.25">
      <c r="A674" s="4">
        <v>40165</v>
      </c>
      <c r="B674" s="5">
        <v>186.32810000000001</v>
      </c>
    </row>
    <row r="675" spans="1:2" x14ac:dyDescent="0.25">
      <c r="A675" s="4">
        <v>40166</v>
      </c>
      <c r="B675" s="5">
        <v>186.32390000000001</v>
      </c>
    </row>
    <row r="676" spans="1:2" x14ac:dyDescent="0.25">
      <c r="A676" s="4">
        <v>40167</v>
      </c>
      <c r="B676" s="5">
        <v>186.31970000000001</v>
      </c>
    </row>
    <row r="677" spans="1:2" x14ac:dyDescent="0.25">
      <c r="A677" s="4">
        <v>40168</v>
      </c>
      <c r="B677" s="5">
        <v>186.31540000000001</v>
      </c>
    </row>
    <row r="678" spans="1:2" x14ac:dyDescent="0.25">
      <c r="A678" s="4">
        <v>40169</v>
      </c>
      <c r="B678" s="5">
        <v>186.31120000000001</v>
      </c>
    </row>
    <row r="679" spans="1:2" x14ac:dyDescent="0.25">
      <c r="A679" s="4">
        <v>40170</v>
      </c>
      <c r="B679" s="5">
        <v>186.30699999999999</v>
      </c>
    </row>
    <row r="680" spans="1:2" x14ac:dyDescent="0.25">
      <c r="A680" s="4">
        <v>40171</v>
      </c>
      <c r="B680" s="5">
        <v>186.30279999999999</v>
      </c>
    </row>
    <row r="681" spans="1:2" x14ac:dyDescent="0.25">
      <c r="A681" s="4">
        <v>40172</v>
      </c>
      <c r="B681" s="5">
        <v>186.29859999999999</v>
      </c>
    </row>
    <row r="682" spans="1:2" x14ac:dyDescent="0.25">
      <c r="A682" s="4">
        <v>40173</v>
      </c>
      <c r="B682" s="5">
        <v>186.2944</v>
      </c>
    </row>
    <row r="683" spans="1:2" x14ac:dyDescent="0.25">
      <c r="A683" s="4">
        <v>40174</v>
      </c>
      <c r="B683" s="5">
        <v>186.2902</v>
      </c>
    </row>
    <row r="684" spans="1:2" x14ac:dyDescent="0.25">
      <c r="A684" s="4">
        <v>40175</v>
      </c>
      <c r="B684" s="5">
        <v>186.286</v>
      </c>
    </row>
    <row r="685" spans="1:2" x14ac:dyDescent="0.25">
      <c r="A685" s="4">
        <v>40176</v>
      </c>
      <c r="B685" s="5">
        <v>186.2818</v>
      </c>
    </row>
    <row r="686" spans="1:2" x14ac:dyDescent="0.25">
      <c r="A686" s="4">
        <v>40177</v>
      </c>
      <c r="B686" s="5">
        <v>186.27760000000001</v>
      </c>
    </row>
    <row r="687" spans="1:2" x14ac:dyDescent="0.25">
      <c r="A687" s="4">
        <v>40178</v>
      </c>
      <c r="B687" s="5">
        <v>186.27340000000001</v>
      </c>
    </row>
    <row r="688" spans="1:2" x14ac:dyDescent="0.25">
      <c r="A688" s="4">
        <v>40179</v>
      </c>
      <c r="B688" s="5">
        <v>186.26920000000001</v>
      </c>
    </row>
    <row r="689" spans="1:2" x14ac:dyDescent="0.25">
      <c r="A689" s="4">
        <v>40180</v>
      </c>
      <c r="B689" s="5">
        <v>186.26499999999999</v>
      </c>
    </row>
    <row r="690" spans="1:2" x14ac:dyDescent="0.25">
      <c r="A690" s="4">
        <v>40181</v>
      </c>
      <c r="B690" s="5">
        <v>186.26070000000001</v>
      </c>
    </row>
    <row r="691" spans="1:2" x14ac:dyDescent="0.25">
      <c r="A691" s="4">
        <v>40182</v>
      </c>
      <c r="B691" s="5">
        <v>186.25649999999999</v>
      </c>
    </row>
    <row r="692" spans="1:2" x14ac:dyDescent="0.25">
      <c r="A692" s="4">
        <v>40183</v>
      </c>
      <c r="B692" s="5">
        <v>186.25229999999999</v>
      </c>
    </row>
    <row r="693" spans="1:2" x14ac:dyDescent="0.25">
      <c r="A693" s="4">
        <v>40184</v>
      </c>
      <c r="B693" s="5">
        <v>186.24809999999999</v>
      </c>
    </row>
    <row r="694" spans="1:2" x14ac:dyDescent="0.25">
      <c r="A694" s="4">
        <v>40185</v>
      </c>
      <c r="B694" s="5">
        <v>186.2439</v>
      </c>
    </row>
    <row r="695" spans="1:2" x14ac:dyDescent="0.25">
      <c r="A695" s="4">
        <v>40186</v>
      </c>
      <c r="B695" s="5">
        <v>186.2397</v>
      </c>
    </row>
    <row r="696" spans="1:2" x14ac:dyDescent="0.25">
      <c r="A696" s="4">
        <v>40187</v>
      </c>
      <c r="B696" s="5">
        <v>186.2355</v>
      </c>
    </row>
    <row r="697" spans="1:2" x14ac:dyDescent="0.25">
      <c r="A697" s="4">
        <v>40188</v>
      </c>
      <c r="B697" s="5">
        <v>186.2313</v>
      </c>
    </row>
    <row r="698" spans="1:2" x14ac:dyDescent="0.25">
      <c r="A698" s="4">
        <v>40189</v>
      </c>
      <c r="B698" s="5">
        <v>186.22710000000001</v>
      </c>
    </row>
    <row r="699" spans="1:2" x14ac:dyDescent="0.25">
      <c r="A699" s="4">
        <v>40190</v>
      </c>
      <c r="B699" s="5">
        <v>186.22290000000001</v>
      </c>
    </row>
    <row r="700" spans="1:2" x14ac:dyDescent="0.25">
      <c r="A700" s="4">
        <v>40191</v>
      </c>
      <c r="B700" s="5">
        <v>186.21870000000001</v>
      </c>
    </row>
    <row r="701" spans="1:2" x14ac:dyDescent="0.25">
      <c r="A701" s="4">
        <v>40192</v>
      </c>
      <c r="B701" s="5">
        <v>186.21449999999999</v>
      </c>
    </row>
    <row r="702" spans="1:2" x14ac:dyDescent="0.25">
      <c r="A702" s="4">
        <v>40193</v>
      </c>
      <c r="B702" s="5">
        <v>186.21029999999999</v>
      </c>
    </row>
    <row r="703" spans="1:2" x14ac:dyDescent="0.25">
      <c r="A703" s="4">
        <v>40194</v>
      </c>
      <c r="B703" s="5">
        <v>186.21510000000001</v>
      </c>
    </row>
    <row r="704" spans="1:2" x14ac:dyDescent="0.25">
      <c r="A704" s="4">
        <v>40195</v>
      </c>
      <c r="B704" s="5">
        <v>186.2199</v>
      </c>
    </row>
    <row r="705" spans="1:2" x14ac:dyDescent="0.25">
      <c r="A705" s="4">
        <v>40196</v>
      </c>
      <c r="B705" s="5">
        <v>186.22470000000001</v>
      </c>
    </row>
    <row r="706" spans="1:2" x14ac:dyDescent="0.25">
      <c r="A706" s="4">
        <v>40197</v>
      </c>
      <c r="B706" s="5">
        <v>186.2295</v>
      </c>
    </row>
    <row r="707" spans="1:2" x14ac:dyDescent="0.25">
      <c r="A707" s="4">
        <v>40198</v>
      </c>
      <c r="B707" s="5">
        <v>186.23429999999999</v>
      </c>
    </row>
    <row r="708" spans="1:2" x14ac:dyDescent="0.25">
      <c r="A708" s="4">
        <v>40199</v>
      </c>
      <c r="B708" s="5">
        <v>186.23910000000001</v>
      </c>
    </row>
    <row r="709" spans="1:2" x14ac:dyDescent="0.25">
      <c r="A709" s="4">
        <v>40200</v>
      </c>
      <c r="B709" s="5">
        <v>186.2439</v>
      </c>
    </row>
    <row r="710" spans="1:2" x14ac:dyDescent="0.25">
      <c r="A710" s="4">
        <v>40201</v>
      </c>
      <c r="B710" s="5">
        <v>186.24870000000001</v>
      </c>
    </row>
    <row r="711" spans="1:2" x14ac:dyDescent="0.25">
      <c r="A711" s="4">
        <v>40202</v>
      </c>
      <c r="B711" s="5">
        <v>186.2535</v>
      </c>
    </row>
    <row r="712" spans="1:2" x14ac:dyDescent="0.25">
      <c r="A712" s="4">
        <v>40203</v>
      </c>
      <c r="B712" s="5">
        <v>186.25829999999999</v>
      </c>
    </row>
    <row r="713" spans="1:2" x14ac:dyDescent="0.25">
      <c r="A713" s="4">
        <v>40204</v>
      </c>
      <c r="B713" s="5">
        <v>186.26310000000001</v>
      </c>
    </row>
    <row r="714" spans="1:2" x14ac:dyDescent="0.25">
      <c r="A714" s="4">
        <v>40205</v>
      </c>
      <c r="B714" s="5">
        <v>186.268</v>
      </c>
    </row>
    <row r="715" spans="1:2" x14ac:dyDescent="0.25">
      <c r="A715" s="4">
        <v>40206</v>
      </c>
      <c r="B715" s="5">
        <v>186.27279999999999</v>
      </c>
    </row>
    <row r="716" spans="1:2" x14ac:dyDescent="0.25">
      <c r="A716" s="4">
        <v>40207</v>
      </c>
      <c r="B716" s="5">
        <v>186.27760000000001</v>
      </c>
    </row>
    <row r="717" spans="1:2" x14ac:dyDescent="0.25">
      <c r="A717" s="4">
        <v>40208</v>
      </c>
      <c r="B717" s="5">
        <v>186.2824</v>
      </c>
    </row>
    <row r="718" spans="1:2" x14ac:dyDescent="0.25">
      <c r="A718" s="4">
        <v>40209</v>
      </c>
      <c r="B718" s="5">
        <v>186.28720000000001</v>
      </c>
    </row>
    <row r="719" spans="1:2" x14ac:dyDescent="0.25">
      <c r="A719" s="4">
        <v>40210</v>
      </c>
      <c r="B719" s="5">
        <v>186.292</v>
      </c>
    </row>
    <row r="720" spans="1:2" x14ac:dyDescent="0.25">
      <c r="A720" s="4">
        <v>40211</v>
      </c>
      <c r="B720" s="5">
        <v>186.29679999999999</v>
      </c>
    </row>
    <row r="721" spans="1:2" x14ac:dyDescent="0.25">
      <c r="A721" s="4">
        <v>40212</v>
      </c>
      <c r="B721" s="5">
        <v>186.30160000000001</v>
      </c>
    </row>
    <row r="722" spans="1:2" x14ac:dyDescent="0.25">
      <c r="A722" s="4">
        <v>40213</v>
      </c>
      <c r="B722" s="5">
        <v>186.3064</v>
      </c>
    </row>
    <row r="723" spans="1:2" x14ac:dyDescent="0.25">
      <c r="A723" s="4">
        <v>40214</v>
      </c>
      <c r="B723" s="5">
        <v>186.31120000000001</v>
      </c>
    </row>
    <row r="724" spans="1:2" x14ac:dyDescent="0.25">
      <c r="A724" s="4">
        <v>40215</v>
      </c>
      <c r="B724" s="5">
        <v>186.316</v>
      </c>
    </row>
    <row r="725" spans="1:2" x14ac:dyDescent="0.25">
      <c r="A725" s="4">
        <v>40216</v>
      </c>
      <c r="B725" s="5">
        <v>186.32079999999999</v>
      </c>
    </row>
    <row r="726" spans="1:2" x14ac:dyDescent="0.25">
      <c r="A726" s="4">
        <v>40217</v>
      </c>
      <c r="B726" s="5">
        <v>186.32560000000001</v>
      </c>
    </row>
    <row r="727" spans="1:2" x14ac:dyDescent="0.25">
      <c r="A727" s="4">
        <v>40218</v>
      </c>
      <c r="B727" s="5">
        <v>186.3304</v>
      </c>
    </row>
    <row r="728" spans="1:2" x14ac:dyDescent="0.25">
      <c r="A728" s="4">
        <v>40219</v>
      </c>
      <c r="B728" s="5">
        <v>186.33519999999999</v>
      </c>
    </row>
    <row r="729" spans="1:2" x14ac:dyDescent="0.25">
      <c r="A729" s="4">
        <v>40220</v>
      </c>
      <c r="B729" s="5">
        <v>186.34</v>
      </c>
    </row>
    <row r="730" spans="1:2" x14ac:dyDescent="0.25">
      <c r="A730" s="4">
        <v>40221</v>
      </c>
      <c r="B730" s="5">
        <v>186.34479999999999</v>
      </c>
    </row>
    <row r="731" spans="1:2" x14ac:dyDescent="0.25">
      <c r="A731" s="4">
        <v>40222</v>
      </c>
      <c r="B731" s="5">
        <v>186.34970000000001</v>
      </c>
    </row>
    <row r="732" spans="1:2" x14ac:dyDescent="0.25">
      <c r="A732" s="4">
        <v>40223</v>
      </c>
      <c r="B732" s="5">
        <v>186.3545</v>
      </c>
    </row>
    <row r="733" spans="1:2" x14ac:dyDescent="0.25">
      <c r="A733" s="4">
        <v>40224</v>
      </c>
      <c r="B733" s="5">
        <v>186.35929999999999</v>
      </c>
    </row>
    <row r="734" spans="1:2" x14ac:dyDescent="0.25">
      <c r="A734" s="4">
        <v>40225</v>
      </c>
      <c r="B734" s="5">
        <v>186.4051</v>
      </c>
    </row>
    <row r="735" spans="1:2" x14ac:dyDescent="0.25">
      <c r="A735" s="4">
        <v>40226</v>
      </c>
      <c r="B735" s="5">
        <v>186.45089999999999</v>
      </c>
    </row>
    <row r="736" spans="1:2" x14ac:dyDescent="0.25">
      <c r="A736" s="4">
        <v>40227</v>
      </c>
      <c r="B736" s="5">
        <v>186.4967</v>
      </c>
    </row>
    <row r="737" spans="1:2" x14ac:dyDescent="0.25">
      <c r="A737" s="4">
        <v>40228</v>
      </c>
      <c r="B737" s="5">
        <v>186.54249999999999</v>
      </c>
    </row>
    <row r="738" spans="1:2" x14ac:dyDescent="0.25">
      <c r="A738" s="4">
        <v>40229</v>
      </c>
      <c r="B738" s="5">
        <v>186.5883</v>
      </c>
    </row>
    <row r="739" spans="1:2" x14ac:dyDescent="0.25">
      <c r="A739" s="4">
        <v>40230</v>
      </c>
      <c r="B739" s="5">
        <v>186.63409999999999</v>
      </c>
    </row>
    <row r="740" spans="1:2" x14ac:dyDescent="0.25">
      <c r="A740" s="4">
        <v>40231</v>
      </c>
      <c r="B740" s="5">
        <v>186.6799</v>
      </c>
    </row>
    <row r="741" spans="1:2" x14ac:dyDescent="0.25">
      <c r="A741" s="4">
        <v>40232</v>
      </c>
      <c r="B741" s="5">
        <v>186.72579999999999</v>
      </c>
    </row>
    <row r="742" spans="1:2" x14ac:dyDescent="0.25">
      <c r="A742" s="4">
        <v>40233</v>
      </c>
      <c r="B742" s="5">
        <v>186.77170000000001</v>
      </c>
    </row>
    <row r="743" spans="1:2" x14ac:dyDescent="0.25">
      <c r="A743" s="4">
        <v>40234</v>
      </c>
      <c r="B743" s="5">
        <v>186.8175</v>
      </c>
    </row>
    <row r="744" spans="1:2" x14ac:dyDescent="0.25">
      <c r="A744" s="4">
        <v>40235</v>
      </c>
      <c r="B744" s="5">
        <v>186.86340000000001</v>
      </c>
    </row>
    <row r="745" spans="1:2" x14ac:dyDescent="0.25">
      <c r="A745" s="4">
        <v>40236</v>
      </c>
      <c r="B745" s="5">
        <v>186.9093</v>
      </c>
    </row>
    <row r="746" spans="1:2" x14ac:dyDescent="0.25">
      <c r="A746" s="4">
        <v>40237</v>
      </c>
      <c r="B746" s="5">
        <v>186.95519999999999</v>
      </c>
    </row>
    <row r="747" spans="1:2" x14ac:dyDescent="0.25">
      <c r="A747" s="4">
        <v>40238</v>
      </c>
      <c r="B747" s="5">
        <v>187.00110000000001</v>
      </c>
    </row>
    <row r="748" spans="1:2" x14ac:dyDescent="0.25">
      <c r="A748" s="4">
        <v>40239</v>
      </c>
      <c r="B748" s="5">
        <v>187.0471</v>
      </c>
    </row>
    <row r="749" spans="1:2" x14ac:dyDescent="0.25">
      <c r="A749" s="4">
        <v>40240</v>
      </c>
      <c r="B749" s="5">
        <v>187.09299999999999</v>
      </c>
    </row>
    <row r="750" spans="1:2" x14ac:dyDescent="0.25">
      <c r="A750" s="4">
        <v>40241</v>
      </c>
      <c r="B750" s="5">
        <v>187.13900000000001</v>
      </c>
    </row>
    <row r="751" spans="1:2" x14ac:dyDescent="0.25">
      <c r="A751" s="4">
        <v>40242</v>
      </c>
      <c r="B751" s="5">
        <v>187.1849</v>
      </c>
    </row>
    <row r="752" spans="1:2" x14ac:dyDescent="0.25">
      <c r="A752" s="4">
        <v>40243</v>
      </c>
      <c r="B752" s="5">
        <v>187.23089999999999</v>
      </c>
    </row>
    <row r="753" spans="1:2" x14ac:dyDescent="0.25">
      <c r="A753" s="4">
        <v>40244</v>
      </c>
      <c r="B753" s="5">
        <v>187.27690000000001</v>
      </c>
    </row>
    <row r="754" spans="1:2" x14ac:dyDescent="0.25">
      <c r="A754" s="4">
        <v>40245</v>
      </c>
      <c r="B754" s="5">
        <v>187.3229</v>
      </c>
    </row>
    <row r="755" spans="1:2" x14ac:dyDescent="0.25">
      <c r="A755" s="4">
        <v>40246</v>
      </c>
      <c r="B755" s="5">
        <v>187.3689</v>
      </c>
    </row>
    <row r="756" spans="1:2" x14ac:dyDescent="0.25">
      <c r="A756" s="4">
        <v>40247</v>
      </c>
      <c r="B756" s="5">
        <v>187.41489999999999</v>
      </c>
    </row>
    <row r="757" spans="1:2" x14ac:dyDescent="0.25">
      <c r="A757" s="4">
        <v>40248</v>
      </c>
      <c r="B757" s="5">
        <v>187.46090000000001</v>
      </c>
    </row>
    <row r="758" spans="1:2" x14ac:dyDescent="0.25">
      <c r="A758" s="4">
        <v>40249</v>
      </c>
      <c r="B758" s="5">
        <v>187.50700000000001</v>
      </c>
    </row>
    <row r="759" spans="1:2" x14ac:dyDescent="0.25">
      <c r="A759" s="4">
        <v>40250</v>
      </c>
      <c r="B759" s="5">
        <v>187.553</v>
      </c>
    </row>
    <row r="760" spans="1:2" x14ac:dyDescent="0.25">
      <c r="A760" s="4">
        <v>40251</v>
      </c>
      <c r="B760" s="5">
        <v>187.59909999999999</v>
      </c>
    </row>
    <row r="761" spans="1:2" x14ac:dyDescent="0.25">
      <c r="A761" s="4">
        <v>40252</v>
      </c>
      <c r="B761" s="5">
        <v>187.64519999999999</v>
      </c>
    </row>
    <row r="762" spans="1:2" x14ac:dyDescent="0.25">
      <c r="A762" s="4">
        <v>40253</v>
      </c>
      <c r="B762" s="5">
        <v>187.6952</v>
      </c>
    </row>
    <row r="763" spans="1:2" x14ac:dyDescent="0.25">
      <c r="A763" s="4">
        <v>40254</v>
      </c>
      <c r="B763" s="5">
        <v>187.74529999999999</v>
      </c>
    </row>
    <row r="764" spans="1:2" x14ac:dyDescent="0.25">
      <c r="A764" s="4">
        <v>40255</v>
      </c>
      <c r="B764" s="5">
        <v>187.7954</v>
      </c>
    </row>
    <row r="765" spans="1:2" x14ac:dyDescent="0.25">
      <c r="A765" s="4">
        <v>40256</v>
      </c>
      <c r="B765" s="5">
        <v>187.84540000000001</v>
      </c>
    </row>
    <row r="766" spans="1:2" x14ac:dyDescent="0.25">
      <c r="A766" s="4">
        <v>40257</v>
      </c>
      <c r="B766" s="5">
        <v>187.8955</v>
      </c>
    </row>
    <row r="767" spans="1:2" x14ac:dyDescent="0.25">
      <c r="A767" s="4">
        <v>40258</v>
      </c>
      <c r="B767" s="5">
        <v>187.94560000000001</v>
      </c>
    </row>
    <row r="768" spans="1:2" x14ac:dyDescent="0.25">
      <c r="A768" s="4">
        <v>40259</v>
      </c>
      <c r="B768" s="5">
        <v>187.9958</v>
      </c>
    </row>
    <row r="769" spans="1:2" x14ac:dyDescent="0.25">
      <c r="A769" s="4">
        <v>40260</v>
      </c>
      <c r="B769" s="5">
        <v>188.04589999999999</v>
      </c>
    </row>
    <row r="770" spans="1:2" x14ac:dyDescent="0.25">
      <c r="A770" s="4">
        <v>40261</v>
      </c>
      <c r="B770" s="5">
        <v>188.096</v>
      </c>
    </row>
    <row r="771" spans="1:2" x14ac:dyDescent="0.25">
      <c r="A771" s="4">
        <v>40262</v>
      </c>
      <c r="B771" s="5">
        <v>188.14619999999999</v>
      </c>
    </row>
    <row r="772" spans="1:2" x14ac:dyDescent="0.25">
      <c r="A772" s="4">
        <v>40263</v>
      </c>
      <c r="B772" s="5">
        <v>188.19640000000001</v>
      </c>
    </row>
    <row r="773" spans="1:2" x14ac:dyDescent="0.25">
      <c r="A773" s="4">
        <v>40264</v>
      </c>
      <c r="B773" s="5">
        <v>188.2466</v>
      </c>
    </row>
    <row r="774" spans="1:2" x14ac:dyDescent="0.25">
      <c r="A774" s="4">
        <v>40265</v>
      </c>
      <c r="B774" s="5">
        <v>188.29679999999999</v>
      </c>
    </row>
    <row r="775" spans="1:2" x14ac:dyDescent="0.25">
      <c r="A775" s="4">
        <v>40266</v>
      </c>
      <c r="B775" s="5">
        <v>188.34700000000001</v>
      </c>
    </row>
    <row r="776" spans="1:2" x14ac:dyDescent="0.25">
      <c r="A776" s="4">
        <v>40267</v>
      </c>
      <c r="B776" s="5">
        <v>188.3972</v>
      </c>
    </row>
    <row r="777" spans="1:2" x14ac:dyDescent="0.25">
      <c r="A777" s="4">
        <v>40268</v>
      </c>
      <c r="B777" s="5">
        <v>188.44739999999999</v>
      </c>
    </row>
    <row r="778" spans="1:2" x14ac:dyDescent="0.25">
      <c r="A778" s="4">
        <v>40269</v>
      </c>
      <c r="B778" s="5">
        <v>188.49770000000001</v>
      </c>
    </row>
    <row r="779" spans="1:2" x14ac:dyDescent="0.25">
      <c r="A779" s="4">
        <v>40270</v>
      </c>
      <c r="B779" s="5">
        <v>188.548</v>
      </c>
    </row>
    <row r="780" spans="1:2" x14ac:dyDescent="0.25">
      <c r="A780" s="4">
        <v>40271</v>
      </c>
      <c r="B780" s="5">
        <v>188.59819999999999</v>
      </c>
    </row>
    <row r="781" spans="1:2" x14ac:dyDescent="0.25">
      <c r="A781" s="4">
        <v>40272</v>
      </c>
      <c r="B781" s="5">
        <v>188.64850000000001</v>
      </c>
    </row>
    <row r="782" spans="1:2" x14ac:dyDescent="0.25">
      <c r="A782" s="4">
        <v>40273</v>
      </c>
      <c r="B782" s="5">
        <v>188.69880000000001</v>
      </c>
    </row>
    <row r="783" spans="1:2" x14ac:dyDescent="0.25">
      <c r="A783" s="4">
        <v>40274</v>
      </c>
      <c r="B783" s="5">
        <v>188.7492</v>
      </c>
    </row>
    <row r="784" spans="1:2" x14ac:dyDescent="0.25">
      <c r="A784" s="4">
        <v>40275</v>
      </c>
      <c r="B784" s="5">
        <v>188.79949999999999</v>
      </c>
    </row>
    <row r="785" spans="1:2" x14ac:dyDescent="0.25">
      <c r="A785" s="4">
        <v>40276</v>
      </c>
      <c r="B785" s="5">
        <v>188.84979999999999</v>
      </c>
    </row>
    <row r="786" spans="1:2" x14ac:dyDescent="0.25">
      <c r="A786" s="4">
        <v>40277</v>
      </c>
      <c r="B786" s="5">
        <v>188.90020000000001</v>
      </c>
    </row>
    <row r="787" spans="1:2" x14ac:dyDescent="0.25">
      <c r="A787" s="4">
        <v>40278</v>
      </c>
      <c r="B787" s="5">
        <v>188.95060000000001</v>
      </c>
    </row>
    <row r="788" spans="1:2" x14ac:dyDescent="0.25">
      <c r="A788" s="4">
        <v>40279</v>
      </c>
      <c r="B788" s="5">
        <v>189.001</v>
      </c>
    </row>
    <row r="789" spans="1:2" x14ac:dyDescent="0.25">
      <c r="A789" s="4">
        <v>40280</v>
      </c>
      <c r="B789" s="5">
        <v>189.0514</v>
      </c>
    </row>
    <row r="790" spans="1:2" x14ac:dyDescent="0.25">
      <c r="A790" s="4">
        <v>40281</v>
      </c>
      <c r="B790" s="5">
        <v>189.1018</v>
      </c>
    </row>
    <row r="791" spans="1:2" x14ac:dyDescent="0.25">
      <c r="A791" s="4">
        <v>40282</v>
      </c>
      <c r="B791" s="5">
        <v>189.15219999999999</v>
      </c>
    </row>
    <row r="792" spans="1:2" x14ac:dyDescent="0.25">
      <c r="A792" s="4">
        <v>40283</v>
      </c>
      <c r="B792" s="5">
        <v>189.20269999999999</v>
      </c>
    </row>
    <row r="793" spans="1:2" x14ac:dyDescent="0.25">
      <c r="A793" s="4">
        <v>40284</v>
      </c>
      <c r="B793" s="5">
        <v>189.2184</v>
      </c>
    </row>
    <row r="794" spans="1:2" x14ac:dyDescent="0.25">
      <c r="A794" s="4">
        <v>40285</v>
      </c>
      <c r="B794" s="5">
        <v>189.23419999999999</v>
      </c>
    </row>
    <row r="795" spans="1:2" x14ac:dyDescent="0.25">
      <c r="A795" s="4">
        <v>40286</v>
      </c>
      <c r="B795" s="5">
        <v>189.2499</v>
      </c>
    </row>
    <row r="796" spans="1:2" x14ac:dyDescent="0.25">
      <c r="A796" s="4">
        <v>40287</v>
      </c>
      <c r="B796" s="5">
        <v>189.26570000000001</v>
      </c>
    </row>
    <row r="797" spans="1:2" x14ac:dyDescent="0.25">
      <c r="A797" s="4">
        <v>40288</v>
      </c>
      <c r="B797" s="5">
        <v>189.28149999999999</v>
      </c>
    </row>
    <row r="798" spans="1:2" x14ac:dyDescent="0.25">
      <c r="A798" s="4">
        <v>40289</v>
      </c>
      <c r="B798" s="5">
        <v>189.2972</v>
      </c>
    </row>
    <row r="799" spans="1:2" x14ac:dyDescent="0.25">
      <c r="A799" s="4">
        <v>40290</v>
      </c>
      <c r="B799" s="5">
        <v>189.31299999999999</v>
      </c>
    </row>
    <row r="800" spans="1:2" x14ac:dyDescent="0.25">
      <c r="A800" s="4">
        <v>40291</v>
      </c>
      <c r="B800" s="5">
        <v>189.3287</v>
      </c>
    </row>
    <row r="801" spans="1:2" x14ac:dyDescent="0.25">
      <c r="A801" s="4">
        <v>40292</v>
      </c>
      <c r="B801" s="5">
        <v>189.34450000000001</v>
      </c>
    </row>
    <row r="802" spans="1:2" x14ac:dyDescent="0.25">
      <c r="A802" s="4">
        <v>40293</v>
      </c>
      <c r="B802" s="5">
        <v>189.36019999999999</v>
      </c>
    </row>
    <row r="803" spans="1:2" x14ac:dyDescent="0.25">
      <c r="A803" s="4">
        <v>40294</v>
      </c>
      <c r="B803" s="5">
        <v>189.376</v>
      </c>
    </row>
    <row r="804" spans="1:2" x14ac:dyDescent="0.25">
      <c r="A804" s="4">
        <v>40295</v>
      </c>
      <c r="B804" s="5">
        <v>189.39179999999999</v>
      </c>
    </row>
    <row r="805" spans="1:2" x14ac:dyDescent="0.25">
      <c r="A805" s="4">
        <v>40296</v>
      </c>
      <c r="B805" s="5">
        <v>189.4075</v>
      </c>
    </row>
    <row r="806" spans="1:2" x14ac:dyDescent="0.25">
      <c r="A806" s="4">
        <v>40297</v>
      </c>
      <c r="B806" s="5">
        <v>189.42330000000001</v>
      </c>
    </row>
    <row r="807" spans="1:2" x14ac:dyDescent="0.25">
      <c r="A807" s="4">
        <v>40298</v>
      </c>
      <c r="B807" s="5">
        <v>189.4391</v>
      </c>
    </row>
    <row r="808" spans="1:2" x14ac:dyDescent="0.25">
      <c r="A808" s="4">
        <v>40299</v>
      </c>
      <c r="B808" s="5">
        <v>189.45480000000001</v>
      </c>
    </row>
    <row r="809" spans="1:2" x14ac:dyDescent="0.25">
      <c r="A809" s="4">
        <v>40300</v>
      </c>
      <c r="B809" s="5">
        <v>189.47059999999999</v>
      </c>
    </row>
    <row r="810" spans="1:2" x14ac:dyDescent="0.25">
      <c r="A810" s="4">
        <v>40301</v>
      </c>
      <c r="B810" s="5">
        <v>189.4864</v>
      </c>
    </row>
    <row r="811" spans="1:2" x14ac:dyDescent="0.25">
      <c r="A811" s="4">
        <v>40302</v>
      </c>
      <c r="B811" s="5">
        <v>189.50210000000001</v>
      </c>
    </row>
    <row r="812" spans="1:2" x14ac:dyDescent="0.25">
      <c r="A812" s="4">
        <v>40303</v>
      </c>
      <c r="B812" s="5">
        <v>189.5179</v>
      </c>
    </row>
    <row r="813" spans="1:2" x14ac:dyDescent="0.25">
      <c r="A813" s="4">
        <v>40304</v>
      </c>
      <c r="B813" s="5">
        <v>189.53370000000001</v>
      </c>
    </row>
    <row r="814" spans="1:2" x14ac:dyDescent="0.25">
      <c r="A814" s="4">
        <v>40305</v>
      </c>
      <c r="B814" s="5">
        <v>189.54949999999999</v>
      </c>
    </row>
    <row r="815" spans="1:2" x14ac:dyDescent="0.25">
      <c r="A815" s="4">
        <v>40306</v>
      </c>
      <c r="B815" s="5">
        <v>189.5652</v>
      </c>
    </row>
    <row r="816" spans="1:2" x14ac:dyDescent="0.25">
      <c r="A816" s="4">
        <v>40307</v>
      </c>
      <c r="B816" s="5">
        <v>189.58099999999999</v>
      </c>
    </row>
    <row r="817" spans="1:2" x14ac:dyDescent="0.25">
      <c r="A817" s="4">
        <v>40308</v>
      </c>
      <c r="B817" s="5">
        <v>189.5968</v>
      </c>
    </row>
    <row r="818" spans="1:2" x14ac:dyDescent="0.25">
      <c r="A818" s="4">
        <v>40309</v>
      </c>
      <c r="B818" s="5">
        <v>189.61259999999999</v>
      </c>
    </row>
    <row r="819" spans="1:2" x14ac:dyDescent="0.25">
      <c r="A819" s="4">
        <v>40310</v>
      </c>
      <c r="B819" s="5">
        <v>189.6284</v>
      </c>
    </row>
    <row r="820" spans="1:2" x14ac:dyDescent="0.25">
      <c r="A820" s="4">
        <v>40311</v>
      </c>
      <c r="B820" s="5">
        <v>189.64410000000001</v>
      </c>
    </row>
    <row r="821" spans="1:2" x14ac:dyDescent="0.25">
      <c r="A821" s="4">
        <v>40312</v>
      </c>
      <c r="B821" s="5">
        <v>189.65989999999999</v>
      </c>
    </row>
    <row r="822" spans="1:2" x14ac:dyDescent="0.25">
      <c r="A822" s="4">
        <v>40313</v>
      </c>
      <c r="B822" s="5">
        <v>189.67570000000001</v>
      </c>
    </row>
    <row r="823" spans="1:2" x14ac:dyDescent="0.25">
      <c r="A823" s="4">
        <v>40314</v>
      </c>
      <c r="B823" s="5">
        <v>189.7038</v>
      </c>
    </row>
    <row r="824" spans="1:2" x14ac:dyDescent="0.25">
      <c r="A824" s="4">
        <v>40315</v>
      </c>
      <c r="B824" s="5">
        <v>189.7319</v>
      </c>
    </row>
    <row r="825" spans="1:2" x14ac:dyDescent="0.25">
      <c r="A825" s="4">
        <v>40316</v>
      </c>
      <c r="B825" s="5">
        <v>189.76</v>
      </c>
    </row>
    <row r="826" spans="1:2" x14ac:dyDescent="0.25">
      <c r="A826" s="4">
        <v>40317</v>
      </c>
      <c r="B826" s="5">
        <v>189.78809999999999</v>
      </c>
    </row>
    <row r="827" spans="1:2" x14ac:dyDescent="0.25">
      <c r="A827" s="4">
        <v>40318</v>
      </c>
      <c r="B827" s="5">
        <v>189.81620000000001</v>
      </c>
    </row>
    <row r="828" spans="1:2" x14ac:dyDescent="0.25">
      <c r="A828" s="4">
        <v>40319</v>
      </c>
      <c r="B828" s="5">
        <v>189.8443</v>
      </c>
    </row>
    <row r="829" spans="1:2" x14ac:dyDescent="0.25">
      <c r="A829" s="4">
        <v>40320</v>
      </c>
      <c r="B829" s="5">
        <v>189.8724</v>
      </c>
    </row>
    <row r="830" spans="1:2" x14ac:dyDescent="0.25">
      <c r="A830" s="4">
        <v>40321</v>
      </c>
      <c r="B830" s="5">
        <v>189.90049999999999</v>
      </c>
    </row>
    <row r="831" spans="1:2" x14ac:dyDescent="0.25">
      <c r="A831" s="4">
        <v>40322</v>
      </c>
      <c r="B831" s="5">
        <v>189.92859999999999</v>
      </c>
    </row>
    <row r="832" spans="1:2" x14ac:dyDescent="0.25">
      <c r="A832" s="4">
        <v>40323</v>
      </c>
      <c r="B832" s="5">
        <v>189.95670000000001</v>
      </c>
    </row>
    <row r="833" spans="1:2" x14ac:dyDescent="0.25">
      <c r="A833" s="4">
        <v>40324</v>
      </c>
      <c r="B833" s="5">
        <v>189.98480000000001</v>
      </c>
    </row>
    <row r="834" spans="1:2" x14ac:dyDescent="0.25">
      <c r="A834" s="4">
        <v>40325</v>
      </c>
      <c r="B834" s="5">
        <v>190.01300000000001</v>
      </c>
    </row>
    <row r="835" spans="1:2" x14ac:dyDescent="0.25">
      <c r="A835" s="4">
        <v>40326</v>
      </c>
      <c r="B835" s="5">
        <v>190.0411</v>
      </c>
    </row>
    <row r="836" spans="1:2" x14ac:dyDescent="0.25">
      <c r="A836" s="4">
        <v>40327</v>
      </c>
      <c r="B836" s="5">
        <v>190.0692</v>
      </c>
    </row>
    <row r="837" spans="1:2" x14ac:dyDescent="0.25">
      <c r="A837" s="4">
        <v>40328</v>
      </c>
      <c r="B837" s="5">
        <v>190.09739999999999</v>
      </c>
    </row>
    <row r="838" spans="1:2" x14ac:dyDescent="0.25">
      <c r="A838" s="4">
        <v>40329</v>
      </c>
      <c r="B838" s="5">
        <v>190.12549999999999</v>
      </c>
    </row>
    <row r="839" spans="1:2" x14ac:dyDescent="0.25">
      <c r="A839" s="4">
        <v>40330</v>
      </c>
      <c r="B839" s="5">
        <v>190.15369999999999</v>
      </c>
    </row>
    <row r="840" spans="1:2" x14ac:dyDescent="0.25">
      <c r="A840" s="4">
        <v>40331</v>
      </c>
      <c r="B840" s="5">
        <v>190.18180000000001</v>
      </c>
    </row>
    <row r="841" spans="1:2" x14ac:dyDescent="0.25">
      <c r="A841" s="4">
        <v>40332</v>
      </c>
      <c r="B841" s="5">
        <v>190.21</v>
      </c>
    </row>
    <row r="842" spans="1:2" x14ac:dyDescent="0.25">
      <c r="A842" s="4">
        <v>40333</v>
      </c>
      <c r="B842" s="5">
        <v>190.23820000000001</v>
      </c>
    </row>
    <row r="843" spans="1:2" x14ac:dyDescent="0.25">
      <c r="A843" s="4">
        <v>40334</v>
      </c>
      <c r="B843" s="5">
        <v>190.2663</v>
      </c>
    </row>
    <row r="844" spans="1:2" x14ac:dyDescent="0.25">
      <c r="A844" s="4">
        <v>40335</v>
      </c>
      <c r="B844" s="5">
        <v>190.2945</v>
      </c>
    </row>
    <row r="845" spans="1:2" x14ac:dyDescent="0.25">
      <c r="A845" s="4">
        <v>40336</v>
      </c>
      <c r="B845" s="5">
        <v>190.3227</v>
      </c>
    </row>
    <row r="846" spans="1:2" x14ac:dyDescent="0.25">
      <c r="A846" s="4">
        <v>40337</v>
      </c>
      <c r="B846" s="5">
        <v>190.35079999999999</v>
      </c>
    </row>
    <row r="847" spans="1:2" x14ac:dyDescent="0.25">
      <c r="A847" s="4">
        <v>40338</v>
      </c>
      <c r="B847" s="5">
        <v>190.37899999999999</v>
      </c>
    </row>
    <row r="848" spans="1:2" x14ac:dyDescent="0.25">
      <c r="A848" s="4">
        <v>40339</v>
      </c>
      <c r="B848" s="5">
        <v>190.40719999999999</v>
      </c>
    </row>
    <row r="849" spans="1:2" x14ac:dyDescent="0.25">
      <c r="A849" s="4">
        <v>40340</v>
      </c>
      <c r="B849" s="5">
        <v>190.43539999999999</v>
      </c>
    </row>
    <row r="850" spans="1:2" x14ac:dyDescent="0.25">
      <c r="A850" s="4">
        <v>40341</v>
      </c>
      <c r="B850" s="5">
        <v>190.46360000000001</v>
      </c>
    </row>
    <row r="851" spans="1:2" x14ac:dyDescent="0.25">
      <c r="A851" s="4">
        <v>40342</v>
      </c>
      <c r="B851" s="5">
        <v>190.49180000000001</v>
      </c>
    </row>
    <row r="852" spans="1:2" x14ac:dyDescent="0.25">
      <c r="A852" s="4">
        <v>40343</v>
      </c>
      <c r="B852" s="5">
        <v>190.52</v>
      </c>
    </row>
    <row r="853" spans="1:2" x14ac:dyDescent="0.25">
      <c r="A853" s="4">
        <v>40344</v>
      </c>
      <c r="B853" s="5">
        <v>190.54820000000001</v>
      </c>
    </row>
    <row r="854" spans="1:2" x14ac:dyDescent="0.25">
      <c r="A854" s="4">
        <v>40345</v>
      </c>
      <c r="B854" s="5">
        <v>190.55449999999999</v>
      </c>
    </row>
    <row r="855" spans="1:2" x14ac:dyDescent="0.25">
      <c r="A855" s="4">
        <v>40346</v>
      </c>
      <c r="B855" s="5">
        <v>190.5609</v>
      </c>
    </row>
    <row r="856" spans="1:2" x14ac:dyDescent="0.25">
      <c r="A856" s="4">
        <v>40347</v>
      </c>
      <c r="B856" s="5">
        <v>190.56720000000001</v>
      </c>
    </row>
    <row r="857" spans="1:2" x14ac:dyDescent="0.25">
      <c r="A857" s="4">
        <v>40348</v>
      </c>
      <c r="B857" s="5">
        <v>190.5736</v>
      </c>
    </row>
    <row r="858" spans="1:2" x14ac:dyDescent="0.25">
      <c r="A858" s="4">
        <v>40349</v>
      </c>
      <c r="B858" s="5">
        <v>190.57990000000001</v>
      </c>
    </row>
    <row r="859" spans="1:2" x14ac:dyDescent="0.25">
      <c r="A859" s="4">
        <v>40350</v>
      </c>
      <c r="B859" s="5">
        <v>190.58629999999999</v>
      </c>
    </row>
    <row r="860" spans="1:2" x14ac:dyDescent="0.25">
      <c r="A860" s="4">
        <v>40351</v>
      </c>
      <c r="B860" s="5">
        <v>190.5926</v>
      </c>
    </row>
    <row r="861" spans="1:2" x14ac:dyDescent="0.25">
      <c r="A861" s="4">
        <v>40352</v>
      </c>
      <c r="B861" s="5">
        <v>190.59899999999999</v>
      </c>
    </row>
    <row r="862" spans="1:2" x14ac:dyDescent="0.25">
      <c r="A862" s="4">
        <v>40353</v>
      </c>
      <c r="B862" s="5">
        <v>190.6053</v>
      </c>
    </row>
    <row r="863" spans="1:2" x14ac:dyDescent="0.25">
      <c r="A863" s="4">
        <v>40354</v>
      </c>
      <c r="B863" s="5">
        <v>190.61170000000001</v>
      </c>
    </row>
    <row r="864" spans="1:2" x14ac:dyDescent="0.25">
      <c r="A864" s="4">
        <v>40355</v>
      </c>
      <c r="B864" s="5">
        <v>190.61799999999999</v>
      </c>
    </row>
    <row r="865" spans="1:2" x14ac:dyDescent="0.25">
      <c r="A865" s="4">
        <v>40356</v>
      </c>
      <c r="B865" s="5">
        <v>190.62440000000001</v>
      </c>
    </row>
    <row r="866" spans="1:2" x14ac:dyDescent="0.25">
      <c r="A866" s="4">
        <v>40357</v>
      </c>
      <c r="B866" s="5">
        <v>190.63069999999999</v>
      </c>
    </row>
    <row r="867" spans="1:2" x14ac:dyDescent="0.25">
      <c r="A867" s="4">
        <v>40358</v>
      </c>
      <c r="B867" s="5">
        <v>190.6371</v>
      </c>
    </row>
    <row r="868" spans="1:2" x14ac:dyDescent="0.25">
      <c r="A868" s="4">
        <v>40359</v>
      </c>
      <c r="B868" s="5">
        <v>190.64349999999999</v>
      </c>
    </row>
    <row r="869" spans="1:2" x14ac:dyDescent="0.25">
      <c r="A869" s="4">
        <v>40360</v>
      </c>
      <c r="B869" s="5">
        <v>190.6498</v>
      </c>
    </row>
    <row r="870" spans="1:2" x14ac:dyDescent="0.25">
      <c r="A870" s="4">
        <v>40361</v>
      </c>
      <c r="B870" s="5">
        <v>190.65620000000001</v>
      </c>
    </row>
    <row r="871" spans="1:2" x14ac:dyDescent="0.25">
      <c r="A871" s="4">
        <v>40362</v>
      </c>
      <c r="B871" s="5">
        <v>190.66249999999999</v>
      </c>
    </row>
    <row r="872" spans="1:2" x14ac:dyDescent="0.25">
      <c r="A872" s="4">
        <v>40363</v>
      </c>
      <c r="B872" s="5">
        <v>190.66890000000001</v>
      </c>
    </row>
    <row r="873" spans="1:2" x14ac:dyDescent="0.25">
      <c r="A873" s="4">
        <v>40364</v>
      </c>
      <c r="B873" s="5">
        <v>190.67519999999999</v>
      </c>
    </row>
    <row r="874" spans="1:2" x14ac:dyDescent="0.25">
      <c r="A874" s="4">
        <v>40365</v>
      </c>
      <c r="B874" s="5">
        <v>190.6816</v>
      </c>
    </row>
    <row r="875" spans="1:2" x14ac:dyDescent="0.25">
      <c r="A875" s="4">
        <v>40366</v>
      </c>
      <c r="B875" s="5">
        <v>190.68790000000001</v>
      </c>
    </row>
    <row r="876" spans="1:2" x14ac:dyDescent="0.25">
      <c r="A876" s="4">
        <v>40367</v>
      </c>
      <c r="B876" s="5">
        <v>190.6943</v>
      </c>
    </row>
    <row r="877" spans="1:2" x14ac:dyDescent="0.25">
      <c r="A877" s="4">
        <v>40368</v>
      </c>
      <c r="B877" s="5">
        <v>190.70060000000001</v>
      </c>
    </row>
    <row r="878" spans="1:2" x14ac:dyDescent="0.25">
      <c r="A878" s="4">
        <v>40369</v>
      </c>
      <c r="B878" s="5">
        <v>190.70699999999999</v>
      </c>
    </row>
    <row r="879" spans="1:2" x14ac:dyDescent="0.25">
      <c r="A879" s="4">
        <v>40370</v>
      </c>
      <c r="B879" s="5">
        <v>190.7133</v>
      </c>
    </row>
    <row r="880" spans="1:2" x14ac:dyDescent="0.25">
      <c r="A880" s="4">
        <v>40371</v>
      </c>
      <c r="B880" s="5">
        <v>190.71969999999999</v>
      </c>
    </row>
    <row r="881" spans="1:2" x14ac:dyDescent="0.25">
      <c r="A881" s="4">
        <v>40372</v>
      </c>
      <c r="B881" s="5">
        <v>190.726</v>
      </c>
    </row>
    <row r="882" spans="1:2" x14ac:dyDescent="0.25">
      <c r="A882" s="4">
        <v>40373</v>
      </c>
      <c r="B882" s="5">
        <v>190.73240000000001</v>
      </c>
    </row>
    <row r="883" spans="1:2" x14ac:dyDescent="0.25">
      <c r="A883" s="4">
        <v>40374</v>
      </c>
      <c r="B883" s="5">
        <v>190.73869999999999</v>
      </c>
    </row>
    <row r="884" spans="1:2" x14ac:dyDescent="0.25">
      <c r="A884" s="4">
        <v>40375</v>
      </c>
      <c r="B884" s="5">
        <v>190.74549999999999</v>
      </c>
    </row>
    <row r="885" spans="1:2" x14ac:dyDescent="0.25">
      <c r="A885" s="4">
        <v>40376</v>
      </c>
      <c r="B885" s="5">
        <v>190.75219999999999</v>
      </c>
    </row>
    <row r="886" spans="1:2" x14ac:dyDescent="0.25">
      <c r="A886" s="4">
        <v>40377</v>
      </c>
      <c r="B886" s="5">
        <v>190.75899999999999</v>
      </c>
    </row>
    <row r="887" spans="1:2" x14ac:dyDescent="0.25">
      <c r="A887" s="4">
        <v>40378</v>
      </c>
      <c r="B887" s="5">
        <v>190.76580000000001</v>
      </c>
    </row>
    <row r="888" spans="1:2" x14ac:dyDescent="0.25">
      <c r="A888" s="4">
        <v>40379</v>
      </c>
      <c r="B888" s="5">
        <v>190.77250000000001</v>
      </c>
    </row>
    <row r="889" spans="1:2" x14ac:dyDescent="0.25">
      <c r="A889" s="4">
        <v>40380</v>
      </c>
      <c r="B889" s="5">
        <v>190.77930000000001</v>
      </c>
    </row>
    <row r="890" spans="1:2" x14ac:dyDescent="0.25">
      <c r="A890" s="4">
        <v>40381</v>
      </c>
      <c r="B890" s="5">
        <v>190.7861</v>
      </c>
    </row>
    <row r="891" spans="1:2" x14ac:dyDescent="0.25">
      <c r="A891" s="4">
        <v>40382</v>
      </c>
      <c r="B891" s="5">
        <v>190.7928</v>
      </c>
    </row>
    <row r="892" spans="1:2" x14ac:dyDescent="0.25">
      <c r="A892" s="4">
        <v>40383</v>
      </c>
      <c r="B892" s="5">
        <v>190.7996</v>
      </c>
    </row>
    <row r="893" spans="1:2" x14ac:dyDescent="0.25">
      <c r="A893" s="4">
        <v>40384</v>
      </c>
      <c r="B893" s="5">
        <v>190.8064</v>
      </c>
    </row>
    <row r="894" spans="1:2" x14ac:dyDescent="0.25">
      <c r="A894" s="4">
        <v>40385</v>
      </c>
      <c r="B894" s="5">
        <v>190.81309999999999</v>
      </c>
    </row>
    <row r="895" spans="1:2" x14ac:dyDescent="0.25">
      <c r="A895" s="4">
        <v>40386</v>
      </c>
      <c r="B895" s="5">
        <v>190.81989999999999</v>
      </c>
    </row>
    <row r="896" spans="1:2" x14ac:dyDescent="0.25">
      <c r="A896" s="4">
        <v>40387</v>
      </c>
      <c r="B896" s="5">
        <v>190.82669999999999</v>
      </c>
    </row>
    <row r="897" spans="1:2" x14ac:dyDescent="0.25">
      <c r="A897" s="4">
        <v>40388</v>
      </c>
      <c r="B897" s="5">
        <v>190.83340000000001</v>
      </c>
    </row>
    <row r="898" spans="1:2" x14ac:dyDescent="0.25">
      <c r="A898" s="4">
        <v>40389</v>
      </c>
      <c r="B898" s="5">
        <v>190.84020000000001</v>
      </c>
    </row>
    <row r="899" spans="1:2" x14ac:dyDescent="0.25">
      <c r="A899" s="4">
        <v>40390</v>
      </c>
      <c r="B899" s="5">
        <v>190.84700000000001</v>
      </c>
    </row>
    <row r="900" spans="1:2" x14ac:dyDescent="0.25">
      <c r="A900" s="4">
        <v>40391</v>
      </c>
      <c r="B900" s="5">
        <v>190.8537</v>
      </c>
    </row>
    <row r="901" spans="1:2" x14ac:dyDescent="0.25">
      <c r="A901" s="4">
        <v>40392</v>
      </c>
      <c r="B901" s="5">
        <v>190.8605</v>
      </c>
    </row>
    <row r="902" spans="1:2" x14ac:dyDescent="0.25">
      <c r="A902" s="4">
        <v>40393</v>
      </c>
      <c r="B902" s="5">
        <v>190.8673</v>
      </c>
    </row>
    <row r="903" spans="1:2" x14ac:dyDescent="0.25">
      <c r="A903" s="4">
        <v>40394</v>
      </c>
      <c r="B903" s="5">
        <v>190.874</v>
      </c>
    </row>
    <row r="904" spans="1:2" x14ac:dyDescent="0.25">
      <c r="A904" s="4">
        <v>40395</v>
      </c>
      <c r="B904" s="5">
        <v>190.88079999999999</v>
      </c>
    </row>
    <row r="905" spans="1:2" x14ac:dyDescent="0.25">
      <c r="A905" s="4">
        <v>40396</v>
      </c>
      <c r="B905" s="5">
        <v>190.88759999999999</v>
      </c>
    </row>
    <row r="906" spans="1:2" x14ac:dyDescent="0.25">
      <c r="A906" s="4">
        <v>40397</v>
      </c>
      <c r="B906" s="5">
        <v>190.89429999999999</v>
      </c>
    </row>
    <row r="907" spans="1:2" x14ac:dyDescent="0.25">
      <c r="A907" s="4">
        <v>40398</v>
      </c>
      <c r="B907" s="5">
        <v>190.90110000000001</v>
      </c>
    </row>
    <row r="908" spans="1:2" x14ac:dyDescent="0.25">
      <c r="A908" s="4">
        <v>40399</v>
      </c>
      <c r="B908" s="5">
        <v>190.90790000000001</v>
      </c>
    </row>
    <row r="909" spans="1:2" x14ac:dyDescent="0.25">
      <c r="A909" s="4">
        <v>40400</v>
      </c>
      <c r="B909" s="5">
        <v>190.91470000000001</v>
      </c>
    </row>
    <row r="910" spans="1:2" x14ac:dyDescent="0.25">
      <c r="A910" s="4">
        <v>40401</v>
      </c>
      <c r="B910" s="5">
        <v>190.92140000000001</v>
      </c>
    </row>
    <row r="911" spans="1:2" x14ac:dyDescent="0.25">
      <c r="A911" s="4">
        <v>40402</v>
      </c>
      <c r="B911" s="5">
        <v>190.9282</v>
      </c>
    </row>
    <row r="912" spans="1:2" x14ac:dyDescent="0.25">
      <c r="A912" s="4">
        <v>40403</v>
      </c>
      <c r="B912" s="5">
        <v>190.935</v>
      </c>
    </row>
    <row r="913" spans="1:2" x14ac:dyDescent="0.25">
      <c r="A913" s="4">
        <v>40404</v>
      </c>
      <c r="B913" s="5">
        <v>190.9417</v>
      </c>
    </row>
    <row r="914" spans="1:2" x14ac:dyDescent="0.25">
      <c r="A914" s="4">
        <v>40405</v>
      </c>
      <c r="B914" s="5">
        <v>190.9485</v>
      </c>
    </row>
    <row r="915" spans="1:2" x14ac:dyDescent="0.25">
      <c r="A915" s="4">
        <v>40406</v>
      </c>
      <c r="B915" s="5">
        <v>190.946</v>
      </c>
    </row>
    <row r="916" spans="1:2" x14ac:dyDescent="0.25">
      <c r="A916" s="4">
        <v>40407</v>
      </c>
      <c r="B916" s="5">
        <v>190.9436</v>
      </c>
    </row>
    <row r="917" spans="1:2" x14ac:dyDescent="0.25">
      <c r="A917" s="4">
        <v>40408</v>
      </c>
      <c r="B917" s="5">
        <v>190.94110000000001</v>
      </c>
    </row>
    <row r="918" spans="1:2" x14ac:dyDescent="0.25">
      <c r="A918" s="4">
        <v>40409</v>
      </c>
      <c r="B918" s="5">
        <v>190.93860000000001</v>
      </c>
    </row>
    <row r="919" spans="1:2" x14ac:dyDescent="0.25">
      <c r="A919" s="4">
        <v>40410</v>
      </c>
      <c r="B919" s="5">
        <v>190.93620000000001</v>
      </c>
    </row>
    <row r="920" spans="1:2" x14ac:dyDescent="0.25">
      <c r="A920" s="4">
        <v>40411</v>
      </c>
      <c r="B920" s="5">
        <v>190.93369999999999</v>
      </c>
    </row>
    <row r="921" spans="1:2" x14ac:dyDescent="0.25">
      <c r="A921" s="4">
        <v>40412</v>
      </c>
      <c r="B921" s="5">
        <v>190.93129999999999</v>
      </c>
    </row>
    <row r="922" spans="1:2" x14ac:dyDescent="0.25">
      <c r="A922" s="4">
        <v>40413</v>
      </c>
      <c r="B922" s="5">
        <v>190.9288</v>
      </c>
    </row>
    <row r="923" spans="1:2" x14ac:dyDescent="0.25">
      <c r="A923" s="4">
        <v>40414</v>
      </c>
      <c r="B923" s="5">
        <v>190.9263</v>
      </c>
    </row>
    <row r="924" spans="1:2" x14ac:dyDescent="0.25">
      <c r="A924" s="4">
        <v>40415</v>
      </c>
      <c r="B924" s="5">
        <v>190.9239</v>
      </c>
    </row>
    <row r="925" spans="1:2" x14ac:dyDescent="0.25">
      <c r="A925" s="4">
        <v>40416</v>
      </c>
      <c r="B925" s="5">
        <v>190.92140000000001</v>
      </c>
    </row>
    <row r="926" spans="1:2" x14ac:dyDescent="0.25">
      <c r="A926" s="4">
        <v>40417</v>
      </c>
      <c r="B926" s="5">
        <v>190.91890000000001</v>
      </c>
    </row>
    <row r="927" spans="1:2" x14ac:dyDescent="0.25">
      <c r="A927" s="4">
        <v>40418</v>
      </c>
      <c r="B927" s="5">
        <v>190.91650000000001</v>
      </c>
    </row>
    <row r="928" spans="1:2" x14ac:dyDescent="0.25">
      <c r="A928" s="4">
        <v>40419</v>
      </c>
      <c r="B928" s="5">
        <v>190.91399999999999</v>
      </c>
    </row>
    <row r="929" spans="1:2" x14ac:dyDescent="0.25">
      <c r="A929" s="4">
        <v>40420</v>
      </c>
      <c r="B929" s="5">
        <v>190.91149999999999</v>
      </c>
    </row>
    <row r="930" spans="1:2" x14ac:dyDescent="0.25">
      <c r="A930" s="4">
        <v>40421</v>
      </c>
      <c r="B930" s="5">
        <v>190.9091</v>
      </c>
    </row>
    <row r="931" spans="1:2" x14ac:dyDescent="0.25">
      <c r="A931" s="4">
        <v>40422</v>
      </c>
      <c r="B931" s="5">
        <v>190.9066</v>
      </c>
    </row>
    <row r="932" spans="1:2" x14ac:dyDescent="0.25">
      <c r="A932" s="4">
        <v>40423</v>
      </c>
      <c r="B932" s="5">
        <v>190.9041</v>
      </c>
    </row>
    <row r="933" spans="1:2" x14ac:dyDescent="0.25">
      <c r="A933" s="4">
        <v>40424</v>
      </c>
      <c r="B933" s="5">
        <v>190.90170000000001</v>
      </c>
    </row>
    <row r="934" spans="1:2" x14ac:dyDescent="0.25">
      <c r="A934" s="4">
        <v>40425</v>
      </c>
      <c r="B934" s="5">
        <v>190.89920000000001</v>
      </c>
    </row>
    <row r="935" spans="1:2" x14ac:dyDescent="0.25">
      <c r="A935" s="4">
        <v>40426</v>
      </c>
      <c r="B935" s="5">
        <v>190.89680000000001</v>
      </c>
    </row>
    <row r="936" spans="1:2" x14ac:dyDescent="0.25">
      <c r="A936" s="4">
        <v>40427</v>
      </c>
      <c r="B936" s="5">
        <v>190.89429999999999</v>
      </c>
    </row>
    <row r="937" spans="1:2" x14ac:dyDescent="0.25">
      <c r="A937" s="4">
        <v>40428</v>
      </c>
      <c r="B937" s="5">
        <v>190.89179999999999</v>
      </c>
    </row>
    <row r="938" spans="1:2" x14ac:dyDescent="0.25">
      <c r="A938" s="4">
        <v>40429</v>
      </c>
      <c r="B938" s="5">
        <v>190.88939999999999</v>
      </c>
    </row>
    <row r="939" spans="1:2" x14ac:dyDescent="0.25">
      <c r="A939" s="4">
        <v>40430</v>
      </c>
      <c r="B939" s="5">
        <v>190.8869</v>
      </c>
    </row>
    <row r="940" spans="1:2" x14ac:dyDescent="0.25">
      <c r="A940" s="4">
        <v>40431</v>
      </c>
      <c r="B940" s="5">
        <v>190.8844</v>
      </c>
    </row>
    <row r="941" spans="1:2" x14ac:dyDescent="0.25">
      <c r="A941" s="4">
        <v>40432</v>
      </c>
      <c r="B941" s="5">
        <v>190.88200000000001</v>
      </c>
    </row>
    <row r="942" spans="1:2" x14ac:dyDescent="0.25">
      <c r="A942" s="4">
        <v>40433</v>
      </c>
      <c r="B942" s="5">
        <v>190.87950000000001</v>
      </c>
    </row>
    <row r="943" spans="1:2" x14ac:dyDescent="0.25">
      <c r="A943" s="4">
        <v>40434</v>
      </c>
      <c r="B943" s="5">
        <v>190.87700000000001</v>
      </c>
    </row>
    <row r="944" spans="1:2" x14ac:dyDescent="0.25">
      <c r="A944" s="4">
        <v>40435</v>
      </c>
      <c r="B944" s="5">
        <v>190.87459999999999</v>
      </c>
    </row>
    <row r="945" spans="1:2" x14ac:dyDescent="0.25">
      <c r="A945" s="4">
        <v>40436</v>
      </c>
      <c r="B945" s="5">
        <v>190.87209999999999</v>
      </c>
    </row>
    <row r="946" spans="1:2" x14ac:dyDescent="0.25">
      <c r="A946" s="4">
        <v>40437</v>
      </c>
      <c r="B946" s="5">
        <v>190.87909999999999</v>
      </c>
    </row>
    <row r="947" spans="1:2" x14ac:dyDescent="0.25">
      <c r="A947" s="4">
        <v>40438</v>
      </c>
      <c r="B947" s="5">
        <v>190.8861</v>
      </c>
    </row>
    <row r="948" spans="1:2" x14ac:dyDescent="0.25">
      <c r="A948" s="4">
        <v>40439</v>
      </c>
      <c r="B948" s="5">
        <v>190.8931</v>
      </c>
    </row>
    <row r="949" spans="1:2" x14ac:dyDescent="0.25">
      <c r="A949" s="4">
        <v>40440</v>
      </c>
      <c r="B949" s="5">
        <v>190.90010000000001</v>
      </c>
    </row>
    <row r="950" spans="1:2" x14ac:dyDescent="0.25">
      <c r="A950" s="4">
        <v>40441</v>
      </c>
      <c r="B950" s="5">
        <v>190.90710000000001</v>
      </c>
    </row>
    <row r="951" spans="1:2" x14ac:dyDescent="0.25">
      <c r="A951" s="4">
        <v>40442</v>
      </c>
      <c r="B951" s="5">
        <v>190.91409999999999</v>
      </c>
    </row>
    <row r="952" spans="1:2" x14ac:dyDescent="0.25">
      <c r="A952" s="4">
        <v>40443</v>
      </c>
      <c r="B952" s="5">
        <v>190.9211</v>
      </c>
    </row>
    <row r="953" spans="1:2" x14ac:dyDescent="0.25">
      <c r="A953" s="4">
        <v>40444</v>
      </c>
      <c r="B953" s="5">
        <v>190.9281</v>
      </c>
    </row>
    <row r="954" spans="1:2" x14ac:dyDescent="0.25">
      <c r="A954" s="4">
        <v>40445</v>
      </c>
      <c r="B954" s="5">
        <v>190.93510000000001</v>
      </c>
    </row>
    <row r="955" spans="1:2" x14ac:dyDescent="0.25">
      <c r="A955" s="4">
        <v>40446</v>
      </c>
      <c r="B955" s="5">
        <v>190.94210000000001</v>
      </c>
    </row>
    <row r="956" spans="1:2" x14ac:dyDescent="0.25">
      <c r="A956" s="4">
        <v>40447</v>
      </c>
      <c r="B956" s="5">
        <v>190.94909999999999</v>
      </c>
    </row>
    <row r="957" spans="1:2" x14ac:dyDescent="0.25">
      <c r="A957" s="4">
        <v>40448</v>
      </c>
      <c r="B957" s="5">
        <v>190.95609999999999</v>
      </c>
    </row>
    <row r="958" spans="1:2" x14ac:dyDescent="0.25">
      <c r="A958" s="4">
        <v>40449</v>
      </c>
      <c r="B958" s="5">
        <v>190.9631</v>
      </c>
    </row>
    <row r="959" spans="1:2" x14ac:dyDescent="0.25">
      <c r="A959" s="4">
        <v>40450</v>
      </c>
      <c r="B959" s="5">
        <v>190.9701</v>
      </c>
    </row>
    <row r="960" spans="1:2" x14ac:dyDescent="0.25">
      <c r="A960" s="4">
        <v>40451</v>
      </c>
      <c r="B960" s="5">
        <v>190.97710000000001</v>
      </c>
    </row>
    <row r="961" spans="1:2" x14ac:dyDescent="0.25">
      <c r="A961" s="4">
        <v>40452</v>
      </c>
      <c r="B961" s="5">
        <v>190.98400000000001</v>
      </c>
    </row>
    <row r="962" spans="1:2" x14ac:dyDescent="0.25">
      <c r="A962" s="4">
        <v>40453</v>
      </c>
      <c r="B962" s="5">
        <v>190.99100000000001</v>
      </c>
    </row>
    <row r="963" spans="1:2" x14ac:dyDescent="0.25">
      <c r="A963" s="4">
        <v>40454</v>
      </c>
      <c r="B963" s="5">
        <v>190.99799999999999</v>
      </c>
    </row>
    <row r="964" spans="1:2" x14ac:dyDescent="0.25">
      <c r="A964" s="4">
        <v>40455</v>
      </c>
      <c r="B964" s="5">
        <v>191.005</v>
      </c>
    </row>
    <row r="965" spans="1:2" x14ac:dyDescent="0.25">
      <c r="A965" s="4">
        <v>40456</v>
      </c>
      <c r="B965" s="5">
        <v>191.012</v>
      </c>
    </row>
    <row r="966" spans="1:2" x14ac:dyDescent="0.25">
      <c r="A966" s="4">
        <v>40457</v>
      </c>
      <c r="B966" s="5">
        <v>191.01900000000001</v>
      </c>
    </row>
    <row r="967" spans="1:2" x14ac:dyDescent="0.25">
      <c r="A967" s="4">
        <v>40458</v>
      </c>
      <c r="B967" s="5">
        <v>191.02600000000001</v>
      </c>
    </row>
    <row r="968" spans="1:2" x14ac:dyDescent="0.25">
      <c r="A968" s="4">
        <v>40459</v>
      </c>
      <c r="B968" s="5">
        <v>191.03299999999999</v>
      </c>
    </row>
    <row r="969" spans="1:2" x14ac:dyDescent="0.25">
      <c r="A969" s="4">
        <v>40460</v>
      </c>
      <c r="B969" s="5">
        <v>191.04</v>
      </c>
    </row>
    <row r="970" spans="1:2" x14ac:dyDescent="0.25">
      <c r="A970" s="4">
        <v>40461</v>
      </c>
      <c r="B970" s="5">
        <v>191.0471</v>
      </c>
    </row>
    <row r="971" spans="1:2" x14ac:dyDescent="0.25">
      <c r="A971" s="4">
        <v>40462</v>
      </c>
      <c r="B971" s="5">
        <v>191.05410000000001</v>
      </c>
    </row>
    <row r="972" spans="1:2" x14ac:dyDescent="0.25">
      <c r="A972" s="4">
        <v>40463</v>
      </c>
      <c r="B972" s="5">
        <v>191.06110000000001</v>
      </c>
    </row>
    <row r="973" spans="1:2" x14ac:dyDescent="0.25">
      <c r="A973" s="4">
        <v>40464</v>
      </c>
      <c r="B973" s="5">
        <v>191.06809999999999</v>
      </c>
    </row>
    <row r="974" spans="1:2" x14ac:dyDescent="0.25">
      <c r="A974" s="4">
        <v>40465</v>
      </c>
      <c r="B974" s="5">
        <v>191.07509999999999</v>
      </c>
    </row>
    <row r="975" spans="1:2" x14ac:dyDescent="0.25">
      <c r="A975" s="4">
        <v>40466</v>
      </c>
      <c r="B975" s="5">
        <v>191.0821</v>
      </c>
    </row>
    <row r="976" spans="1:2" x14ac:dyDescent="0.25">
      <c r="A976" s="4">
        <v>40467</v>
      </c>
      <c r="B976" s="5">
        <v>191.0735</v>
      </c>
    </row>
    <row r="977" spans="1:2" x14ac:dyDescent="0.25">
      <c r="A977" s="4">
        <v>40468</v>
      </c>
      <c r="B977" s="5">
        <v>191.06479999999999</v>
      </c>
    </row>
    <row r="978" spans="1:2" x14ac:dyDescent="0.25">
      <c r="A978" s="4">
        <v>40469</v>
      </c>
      <c r="B978" s="5">
        <v>191.05619999999999</v>
      </c>
    </row>
    <row r="979" spans="1:2" x14ac:dyDescent="0.25">
      <c r="A979" s="4">
        <v>40470</v>
      </c>
      <c r="B979" s="5">
        <v>191.04759999999999</v>
      </c>
    </row>
    <row r="980" spans="1:2" x14ac:dyDescent="0.25">
      <c r="A980" s="4">
        <v>40471</v>
      </c>
      <c r="B980" s="5">
        <v>191.03890000000001</v>
      </c>
    </row>
    <row r="981" spans="1:2" x14ac:dyDescent="0.25">
      <c r="A981" s="4">
        <v>40472</v>
      </c>
      <c r="B981" s="5">
        <v>191.03030000000001</v>
      </c>
    </row>
    <row r="982" spans="1:2" x14ac:dyDescent="0.25">
      <c r="A982" s="4">
        <v>40473</v>
      </c>
      <c r="B982" s="5">
        <v>191.02170000000001</v>
      </c>
    </row>
    <row r="983" spans="1:2" x14ac:dyDescent="0.25">
      <c r="A983" s="4">
        <v>40474</v>
      </c>
      <c r="B983" s="5">
        <v>191.01300000000001</v>
      </c>
    </row>
    <row r="984" spans="1:2" x14ac:dyDescent="0.25">
      <c r="A984" s="4">
        <v>40475</v>
      </c>
      <c r="B984" s="5">
        <v>191.0044</v>
      </c>
    </row>
    <row r="985" spans="1:2" x14ac:dyDescent="0.25">
      <c r="A985" s="4">
        <v>40476</v>
      </c>
      <c r="B985" s="5">
        <v>190.9958</v>
      </c>
    </row>
    <row r="986" spans="1:2" x14ac:dyDescent="0.25">
      <c r="A986" s="4">
        <v>40477</v>
      </c>
      <c r="B986" s="5">
        <v>190.9871</v>
      </c>
    </row>
    <row r="987" spans="1:2" x14ac:dyDescent="0.25">
      <c r="A987" s="4">
        <v>40478</v>
      </c>
      <c r="B987" s="5">
        <v>190.9785</v>
      </c>
    </row>
    <row r="988" spans="1:2" x14ac:dyDescent="0.25">
      <c r="A988" s="4">
        <v>40479</v>
      </c>
      <c r="B988" s="5">
        <v>190.9699</v>
      </c>
    </row>
    <row r="989" spans="1:2" x14ac:dyDescent="0.25">
      <c r="A989" s="4">
        <v>40480</v>
      </c>
      <c r="B989" s="5">
        <v>190.96119999999999</v>
      </c>
    </row>
    <row r="990" spans="1:2" x14ac:dyDescent="0.25">
      <c r="A990" s="4">
        <v>40481</v>
      </c>
      <c r="B990" s="5">
        <v>190.95259999999999</v>
      </c>
    </row>
    <row r="991" spans="1:2" x14ac:dyDescent="0.25">
      <c r="A991" s="4">
        <v>40482</v>
      </c>
      <c r="B991" s="5">
        <v>190.94399999999999</v>
      </c>
    </row>
    <row r="992" spans="1:2" x14ac:dyDescent="0.25">
      <c r="A992" s="4">
        <v>40483</v>
      </c>
      <c r="B992" s="5">
        <v>190.93539999999999</v>
      </c>
    </row>
    <row r="993" spans="1:2" x14ac:dyDescent="0.25">
      <c r="A993" s="4">
        <v>40484</v>
      </c>
      <c r="B993" s="5">
        <v>190.92670000000001</v>
      </c>
    </row>
    <row r="994" spans="1:2" x14ac:dyDescent="0.25">
      <c r="A994" s="4">
        <v>40485</v>
      </c>
      <c r="B994" s="5">
        <v>190.91810000000001</v>
      </c>
    </row>
    <row r="995" spans="1:2" x14ac:dyDescent="0.25">
      <c r="A995" s="4">
        <v>40486</v>
      </c>
      <c r="B995" s="5">
        <v>190.90950000000001</v>
      </c>
    </row>
    <row r="996" spans="1:2" x14ac:dyDescent="0.25">
      <c r="A996" s="4">
        <v>40487</v>
      </c>
      <c r="B996" s="5">
        <v>190.9008</v>
      </c>
    </row>
    <row r="997" spans="1:2" x14ac:dyDescent="0.25">
      <c r="A997" s="4">
        <v>40488</v>
      </c>
      <c r="B997" s="5">
        <v>190.8922</v>
      </c>
    </row>
    <row r="998" spans="1:2" x14ac:dyDescent="0.25">
      <c r="A998" s="4">
        <v>40489</v>
      </c>
      <c r="B998" s="5">
        <v>190.8836</v>
      </c>
    </row>
    <row r="999" spans="1:2" x14ac:dyDescent="0.25">
      <c r="A999" s="4">
        <v>40490</v>
      </c>
      <c r="B999" s="5">
        <v>190.875</v>
      </c>
    </row>
    <row r="1000" spans="1:2" x14ac:dyDescent="0.25">
      <c r="A1000" s="4">
        <v>40491</v>
      </c>
      <c r="B1000" s="5">
        <v>190.8663</v>
      </c>
    </row>
    <row r="1001" spans="1:2" x14ac:dyDescent="0.25">
      <c r="A1001" s="4">
        <v>40492</v>
      </c>
      <c r="B1001" s="5">
        <v>190.85769999999999</v>
      </c>
    </row>
    <row r="1002" spans="1:2" x14ac:dyDescent="0.25">
      <c r="A1002" s="4">
        <v>40493</v>
      </c>
      <c r="B1002" s="5">
        <v>190.84909999999999</v>
      </c>
    </row>
    <row r="1003" spans="1:2" x14ac:dyDescent="0.25">
      <c r="A1003" s="4">
        <v>40494</v>
      </c>
      <c r="B1003" s="5">
        <v>190.84049999999999</v>
      </c>
    </row>
    <row r="1004" spans="1:2" x14ac:dyDescent="0.25">
      <c r="A1004" s="4">
        <v>40495</v>
      </c>
      <c r="B1004" s="5">
        <v>190.83179999999999</v>
      </c>
    </row>
    <row r="1005" spans="1:2" x14ac:dyDescent="0.25">
      <c r="A1005" s="4">
        <v>40496</v>
      </c>
      <c r="B1005" s="5">
        <v>190.82320000000001</v>
      </c>
    </row>
    <row r="1006" spans="1:2" x14ac:dyDescent="0.25">
      <c r="A1006" s="4">
        <v>40497</v>
      </c>
      <c r="B1006" s="5">
        <v>190.81460000000001</v>
      </c>
    </row>
    <row r="1007" spans="1:2" x14ac:dyDescent="0.25">
      <c r="A1007" s="4">
        <v>40498</v>
      </c>
      <c r="B1007" s="5">
        <v>190.80889999999999</v>
      </c>
    </row>
    <row r="1008" spans="1:2" x14ac:dyDescent="0.25">
      <c r="A1008" s="4">
        <v>40499</v>
      </c>
      <c r="B1008" s="5">
        <v>190.8031</v>
      </c>
    </row>
    <row r="1009" spans="1:2" x14ac:dyDescent="0.25">
      <c r="A1009" s="4">
        <v>40500</v>
      </c>
      <c r="B1009" s="5">
        <v>190.79740000000001</v>
      </c>
    </row>
    <row r="1010" spans="1:2" x14ac:dyDescent="0.25">
      <c r="A1010" s="4">
        <v>40501</v>
      </c>
      <c r="B1010" s="5">
        <v>190.79169999999999</v>
      </c>
    </row>
    <row r="1011" spans="1:2" x14ac:dyDescent="0.25">
      <c r="A1011" s="4">
        <v>40502</v>
      </c>
      <c r="B1011" s="5">
        <v>190.786</v>
      </c>
    </row>
    <row r="1012" spans="1:2" x14ac:dyDescent="0.25">
      <c r="A1012" s="4">
        <v>40503</v>
      </c>
      <c r="B1012" s="5">
        <v>190.78020000000001</v>
      </c>
    </row>
    <row r="1013" spans="1:2" x14ac:dyDescent="0.25">
      <c r="A1013" s="4">
        <v>40504</v>
      </c>
      <c r="B1013" s="5">
        <v>190.77449999999999</v>
      </c>
    </row>
    <row r="1014" spans="1:2" x14ac:dyDescent="0.25">
      <c r="A1014" s="4">
        <v>40505</v>
      </c>
      <c r="B1014" s="5">
        <v>190.7688</v>
      </c>
    </row>
    <row r="1015" spans="1:2" x14ac:dyDescent="0.25">
      <c r="A1015" s="4">
        <v>40506</v>
      </c>
      <c r="B1015" s="5">
        <v>190.76310000000001</v>
      </c>
    </row>
    <row r="1016" spans="1:2" x14ac:dyDescent="0.25">
      <c r="A1016" s="4">
        <v>40507</v>
      </c>
      <c r="B1016" s="5">
        <v>190.75729999999999</v>
      </c>
    </row>
    <row r="1017" spans="1:2" x14ac:dyDescent="0.25">
      <c r="A1017" s="4">
        <v>40508</v>
      </c>
      <c r="B1017" s="5">
        <v>190.7516</v>
      </c>
    </row>
    <row r="1018" spans="1:2" x14ac:dyDescent="0.25">
      <c r="A1018" s="4">
        <v>40509</v>
      </c>
      <c r="B1018" s="5">
        <v>190.74590000000001</v>
      </c>
    </row>
    <row r="1019" spans="1:2" x14ac:dyDescent="0.25">
      <c r="A1019" s="4">
        <v>40510</v>
      </c>
      <c r="B1019" s="5">
        <v>190.74019999999999</v>
      </c>
    </row>
    <row r="1020" spans="1:2" x14ac:dyDescent="0.25">
      <c r="A1020" s="4">
        <v>40511</v>
      </c>
      <c r="B1020" s="5">
        <v>190.73439999999999</v>
      </c>
    </row>
    <row r="1021" spans="1:2" x14ac:dyDescent="0.25">
      <c r="A1021" s="4">
        <v>40512</v>
      </c>
      <c r="B1021" s="5">
        <v>190.7287</v>
      </c>
    </row>
    <row r="1022" spans="1:2" x14ac:dyDescent="0.25">
      <c r="A1022" s="4">
        <v>40513</v>
      </c>
      <c r="B1022" s="5">
        <v>190.72300000000001</v>
      </c>
    </row>
    <row r="1023" spans="1:2" x14ac:dyDescent="0.25">
      <c r="A1023" s="4">
        <v>40514</v>
      </c>
      <c r="B1023" s="5">
        <v>190.71729999999999</v>
      </c>
    </row>
    <row r="1024" spans="1:2" x14ac:dyDescent="0.25">
      <c r="A1024" s="4">
        <v>40515</v>
      </c>
      <c r="B1024" s="5">
        <v>190.7115</v>
      </c>
    </row>
    <row r="1025" spans="1:2" x14ac:dyDescent="0.25">
      <c r="A1025" s="4">
        <v>40516</v>
      </c>
      <c r="B1025" s="5">
        <v>190.70580000000001</v>
      </c>
    </row>
    <row r="1026" spans="1:2" x14ac:dyDescent="0.25">
      <c r="A1026" s="4">
        <v>40517</v>
      </c>
      <c r="B1026" s="5">
        <v>190.70009999999999</v>
      </c>
    </row>
    <row r="1027" spans="1:2" x14ac:dyDescent="0.25">
      <c r="A1027" s="4">
        <v>40518</v>
      </c>
      <c r="B1027" s="5">
        <v>190.6944</v>
      </c>
    </row>
    <row r="1028" spans="1:2" x14ac:dyDescent="0.25">
      <c r="A1028" s="4">
        <v>40519</v>
      </c>
      <c r="B1028" s="5">
        <v>190.68860000000001</v>
      </c>
    </row>
    <row r="1029" spans="1:2" x14ac:dyDescent="0.25">
      <c r="A1029" s="4">
        <v>40520</v>
      </c>
      <c r="B1029" s="5">
        <v>190.68289999999999</v>
      </c>
    </row>
    <row r="1030" spans="1:2" x14ac:dyDescent="0.25">
      <c r="A1030" s="4">
        <v>40521</v>
      </c>
      <c r="B1030" s="5">
        <v>190.6772</v>
      </c>
    </row>
    <row r="1031" spans="1:2" x14ac:dyDescent="0.25">
      <c r="A1031" s="4">
        <v>40522</v>
      </c>
      <c r="B1031" s="5">
        <v>190.67150000000001</v>
      </c>
    </row>
    <row r="1032" spans="1:2" x14ac:dyDescent="0.25">
      <c r="A1032" s="4">
        <v>40523</v>
      </c>
      <c r="B1032" s="5">
        <v>190.66579999999999</v>
      </c>
    </row>
    <row r="1033" spans="1:2" x14ac:dyDescent="0.25">
      <c r="A1033" s="4">
        <v>40524</v>
      </c>
      <c r="B1033" s="5">
        <v>190.66</v>
      </c>
    </row>
    <row r="1034" spans="1:2" x14ac:dyDescent="0.25">
      <c r="A1034" s="4">
        <v>40525</v>
      </c>
      <c r="B1034" s="5">
        <v>190.65430000000001</v>
      </c>
    </row>
    <row r="1035" spans="1:2" x14ac:dyDescent="0.25">
      <c r="A1035" s="4">
        <v>40526</v>
      </c>
      <c r="B1035" s="5">
        <v>190.64859999999999</v>
      </c>
    </row>
    <row r="1036" spans="1:2" x14ac:dyDescent="0.25">
      <c r="A1036" s="4">
        <v>40527</v>
      </c>
      <c r="B1036" s="5">
        <v>190.6429</v>
      </c>
    </row>
    <row r="1037" spans="1:2" x14ac:dyDescent="0.25">
      <c r="A1037" s="4">
        <v>40528</v>
      </c>
      <c r="B1037" s="5">
        <v>190.65459999999999</v>
      </c>
    </row>
    <row r="1038" spans="1:2" x14ac:dyDescent="0.25">
      <c r="A1038" s="4">
        <v>40529</v>
      </c>
      <c r="B1038" s="5">
        <v>190.6662</v>
      </c>
    </row>
    <row r="1039" spans="1:2" x14ac:dyDescent="0.25">
      <c r="A1039" s="4">
        <v>40530</v>
      </c>
      <c r="B1039" s="5">
        <v>190.67789999999999</v>
      </c>
    </row>
    <row r="1040" spans="1:2" x14ac:dyDescent="0.25">
      <c r="A1040" s="4">
        <v>40531</v>
      </c>
      <c r="B1040" s="5">
        <v>190.68960000000001</v>
      </c>
    </row>
    <row r="1041" spans="1:2" x14ac:dyDescent="0.25">
      <c r="A1041" s="4">
        <v>40532</v>
      </c>
      <c r="B1041" s="5">
        <v>190.7013</v>
      </c>
    </row>
    <row r="1042" spans="1:2" x14ac:dyDescent="0.25">
      <c r="A1042" s="4">
        <v>40533</v>
      </c>
      <c r="B1042" s="5">
        <v>190.71299999999999</v>
      </c>
    </row>
    <row r="1043" spans="1:2" x14ac:dyDescent="0.25">
      <c r="A1043" s="4">
        <v>40534</v>
      </c>
      <c r="B1043" s="5">
        <v>190.72460000000001</v>
      </c>
    </row>
    <row r="1044" spans="1:2" x14ac:dyDescent="0.25">
      <c r="A1044" s="4">
        <v>40535</v>
      </c>
      <c r="B1044" s="5">
        <v>190.7363</v>
      </c>
    </row>
    <row r="1045" spans="1:2" x14ac:dyDescent="0.25">
      <c r="A1045" s="4">
        <v>40536</v>
      </c>
      <c r="B1045" s="5">
        <v>190.74799999999999</v>
      </c>
    </row>
    <row r="1046" spans="1:2" x14ac:dyDescent="0.25">
      <c r="A1046" s="4">
        <v>40537</v>
      </c>
      <c r="B1046" s="5">
        <v>190.75970000000001</v>
      </c>
    </row>
    <row r="1047" spans="1:2" x14ac:dyDescent="0.25">
      <c r="A1047" s="4">
        <v>40538</v>
      </c>
      <c r="B1047" s="5">
        <v>190.7714</v>
      </c>
    </row>
    <row r="1048" spans="1:2" x14ac:dyDescent="0.25">
      <c r="A1048" s="4">
        <v>40539</v>
      </c>
      <c r="B1048" s="5">
        <v>190.78299999999999</v>
      </c>
    </row>
    <row r="1049" spans="1:2" x14ac:dyDescent="0.25">
      <c r="A1049" s="4">
        <v>40540</v>
      </c>
      <c r="B1049" s="5">
        <v>190.79470000000001</v>
      </c>
    </row>
    <row r="1050" spans="1:2" x14ac:dyDescent="0.25">
      <c r="A1050" s="4">
        <v>40541</v>
      </c>
      <c r="B1050" s="5">
        <v>190.8064</v>
      </c>
    </row>
    <row r="1051" spans="1:2" x14ac:dyDescent="0.25">
      <c r="A1051" s="4">
        <v>40542</v>
      </c>
      <c r="B1051" s="5">
        <v>190.81809999999999</v>
      </c>
    </row>
    <row r="1052" spans="1:2" x14ac:dyDescent="0.25">
      <c r="A1052" s="4">
        <v>40543</v>
      </c>
      <c r="B1052" s="5">
        <v>190.82980000000001</v>
      </c>
    </row>
    <row r="1053" spans="1:2" x14ac:dyDescent="0.25">
      <c r="A1053" s="4">
        <v>40544</v>
      </c>
      <c r="B1053" s="5">
        <v>190.8415</v>
      </c>
    </row>
    <row r="1054" spans="1:2" x14ac:dyDescent="0.25">
      <c r="A1054" s="4">
        <v>40545</v>
      </c>
      <c r="B1054" s="5">
        <v>190.85310000000001</v>
      </c>
    </row>
    <row r="1055" spans="1:2" x14ac:dyDescent="0.25">
      <c r="A1055" s="4">
        <v>40546</v>
      </c>
      <c r="B1055" s="5">
        <v>190.8648</v>
      </c>
    </row>
    <row r="1056" spans="1:2" x14ac:dyDescent="0.25">
      <c r="A1056" s="4">
        <v>40547</v>
      </c>
      <c r="B1056" s="5">
        <v>190.87649999999999</v>
      </c>
    </row>
    <row r="1057" spans="1:2" x14ac:dyDescent="0.25">
      <c r="A1057" s="4">
        <v>40548</v>
      </c>
      <c r="B1057" s="5">
        <v>190.88820000000001</v>
      </c>
    </row>
    <row r="1058" spans="1:2" x14ac:dyDescent="0.25">
      <c r="A1058" s="4">
        <v>40549</v>
      </c>
      <c r="B1058" s="5">
        <v>190.8999</v>
      </c>
    </row>
    <row r="1059" spans="1:2" x14ac:dyDescent="0.25">
      <c r="A1059" s="4">
        <v>40550</v>
      </c>
      <c r="B1059" s="5">
        <v>190.91159999999999</v>
      </c>
    </row>
    <row r="1060" spans="1:2" x14ac:dyDescent="0.25">
      <c r="A1060" s="4">
        <v>40551</v>
      </c>
      <c r="B1060" s="5">
        <v>190.92330000000001</v>
      </c>
    </row>
    <row r="1061" spans="1:2" x14ac:dyDescent="0.25">
      <c r="A1061" s="4">
        <v>40552</v>
      </c>
      <c r="B1061" s="5">
        <v>190.935</v>
      </c>
    </row>
    <row r="1062" spans="1:2" x14ac:dyDescent="0.25">
      <c r="A1062" s="4">
        <v>40553</v>
      </c>
      <c r="B1062" s="5">
        <v>190.94669999999999</v>
      </c>
    </row>
    <row r="1063" spans="1:2" x14ac:dyDescent="0.25">
      <c r="A1063" s="4">
        <v>40554</v>
      </c>
      <c r="B1063" s="5">
        <v>190.95830000000001</v>
      </c>
    </row>
    <row r="1064" spans="1:2" x14ac:dyDescent="0.25">
      <c r="A1064" s="4">
        <v>40555</v>
      </c>
      <c r="B1064" s="5">
        <v>190.97</v>
      </c>
    </row>
    <row r="1065" spans="1:2" x14ac:dyDescent="0.25">
      <c r="A1065" s="4">
        <v>40556</v>
      </c>
      <c r="B1065" s="5">
        <v>190.98169999999999</v>
      </c>
    </row>
    <row r="1066" spans="1:2" x14ac:dyDescent="0.25">
      <c r="A1066" s="4">
        <v>40557</v>
      </c>
      <c r="B1066" s="5">
        <v>190.99340000000001</v>
      </c>
    </row>
    <row r="1067" spans="1:2" x14ac:dyDescent="0.25">
      <c r="A1067" s="4">
        <v>40558</v>
      </c>
      <c r="B1067" s="5">
        <v>191.0051</v>
      </c>
    </row>
    <row r="1068" spans="1:2" x14ac:dyDescent="0.25">
      <c r="A1068" s="4">
        <v>40559</v>
      </c>
      <c r="B1068" s="5">
        <v>191.04499999999999</v>
      </c>
    </row>
    <row r="1069" spans="1:2" x14ac:dyDescent="0.25">
      <c r="A1069" s="4">
        <v>40560</v>
      </c>
      <c r="B1069" s="5">
        <v>191.08500000000001</v>
      </c>
    </row>
    <row r="1070" spans="1:2" x14ac:dyDescent="0.25">
      <c r="A1070" s="4">
        <v>40561</v>
      </c>
      <c r="B1070" s="5">
        <v>191.1249</v>
      </c>
    </row>
    <row r="1071" spans="1:2" x14ac:dyDescent="0.25">
      <c r="A1071" s="4">
        <v>40562</v>
      </c>
      <c r="B1071" s="5">
        <v>191.16480000000001</v>
      </c>
    </row>
    <row r="1072" spans="1:2" x14ac:dyDescent="0.25">
      <c r="A1072" s="4">
        <v>40563</v>
      </c>
      <c r="B1072" s="5">
        <v>191.20480000000001</v>
      </c>
    </row>
    <row r="1073" spans="1:2" x14ac:dyDescent="0.25">
      <c r="A1073" s="4">
        <v>40564</v>
      </c>
      <c r="B1073" s="5">
        <v>191.2448</v>
      </c>
    </row>
    <row r="1074" spans="1:2" x14ac:dyDescent="0.25">
      <c r="A1074" s="4">
        <v>40565</v>
      </c>
      <c r="B1074" s="5">
        <v>191.28469999999999</v>
      </c>
    </row>
    <row r="1075" spans="1:2" x14ac:dyDescent="0.25">
      <c r="A1075" s="4">
        <v>40566</v>
      </c>
      <c r="B1075" s="5">
        <v>191.32470000000001</v>
      </c>
    </row>
    <row r="1076" spans="1:2" x14ac:dyDescent="0.25">
      <c r="A1076" s="4">
        <v>40567</v>
      </c>
      <c r="B1076" s="5">
        <v>191.3647</v>
      </c>
    </row>
    <row r="1077" spans="1:2" x14ac:dyDescent="0.25">
      <c r="A1077" s="4">
        <v>40568</v>
      </c>
      <c r="B1077" s="5">
        <v>191.40469999999999</v>
      </c>
    </row>
    <row r="1078" spans="1:2" x14ac:dyDescent="0.25">
      <c r="A1078" s="4">
        <v>40569</v>
      </c>
      <c r="B1078" s="5">
        <v>191.44470000000001</v>
      </c>
    </row>
    <row r="1079" spans="1:2" x14ac:dyDescent="0.25">
      <c r="A1079" s="4">
        <v>40570</v>
      </c>
      <c r="B1079" s="5">
        <v>191.4847</v>
      </c>
    </row>
    <row r="1080" spans="1:2" x14ac:dyDescent="0.25">
      <c r="A1080" s="4">
        <v>40571</v>
      </c>
      <c r="B1080" s="5">
        <v>191.5248</v>
      </c>
    </row>
    <row r="1081" spans="1:2" x14ac:dyDescent="0.25">
      <c r="A1081" s="4">
        <v>40572</v>
      </c>
      <c r="B1081" s="5">
        <v>191.56479999999999</v>
      </c>
    </row>
    <row r="1082" spans="1:2" x14ac:dyDescent="0.25">
      <c r="A1082" s="4">
        <v>40573</v>
      </c>
      <c r="B1082" s="5">
        <v>191.60480000000001</v>
      </c>
    </row>
    <row r="1083" spans="1:2" x14ac:dyDescent="0.25">
      <c r="A1083" s="4">
        <v>40574</v>
      </c>
      <c r="B1083" s="5">
        <v>191.64490000000001</v>
      </c>
    </row>
    <row r="1084" spans="1:2" x14ac:dyDescent="0.25">
      <c r="A1084" s="4">
        <v>40575</v>
      </c>
      <c r="B1084" s="5">
        <v>191.6849</v>
      </c>
    </row>
    <row r="1085" spans="1:2" x14ac:dyDescent="0.25">
      <c r="A1085" s="4">
        <v>40576</v>
      </c>
      <c r="B1085" s="5">
        <v>191.72499999999999</v>
      </c>
    </row>
    <row r="1086" spans="1:2" x14ac:dyDescent="0.25">
      <c r="A1086" s="4">
        <v>40577</v>
      </c>
      <c r="B1086" s="5">
        <v>191.76509999999999</v>
      </c>
    </row>
    <row r="1087" spans="1:2" x14ac:dyDescent="0.25">
      <c r="A1087" s="4">
        <v>40578</v>
      </c>
      <c r="B1087" s="5">
        <v>191.80520000000001</v>
      </c>
    </row>
    <row r="1088" spans="1:2" x14ac:dyDescent="0.25">
      <c r="A1088" s="4">
        <v>40579</v>
      </c>
      <c r="B1088" s="5">
        <v>191.84530000000001</v>
      </c>
    </row>
    <row r="1089" spans="1:2" x14ac:dyDescent="0.25">
      <c r="A1089" s="4">
        <v>40580</v>
      </c>
      <c r="B1089" s="5">
        <v>191.8854</v>
      </c>
    </row>
    <row r="1090" spans="1:2" x14ac:dyDescent="0.25">
      <c r="A1090" s="4">
        <v>40581</v>
      </c>
      <c r="B1090" s="5">
        <v>191.9255</v>
      </c>
    </row>
    <row r="1091" spans="1:2" x14ac:dyDescent="0.25">
      <c r="A1091" s="4">
        <v>40582</v>
      </c>
      <c r="B1091" s="5">
        <v>191.96559999999999</v>
      </c>
    </row>
    <row r="1092" spans="1:2" x14ac:dyDescent="0.25">
      <c r="A1092" s="4">
        <v>40583</v>
      </c>
      <c r="B1092" s="5">
        <v>192.00569999999999</v>
      </c>
    </row>
    <row r="1093" spans="1:2" x14ac:dyDescent="0.25">
      <c r="A1093" s="4">
        <v>40584</v>
      </c>
      <c r="B1093" s="5">
        <v>192.04580000000001</v>
      </c>
    </row>
    <row r="1094" spans="1:2" x14ac:dyDescent="0.25">
      <c r="A1094" s="4">
        <v>40585</v>
      </c>
      <c r="B1094" s="5">
        <v>192.08600000000001</v>
      </c>
    </row>
    <row r="1095" spans="1:2" x14ac:dyDescent="0.25">
      <c r="A1095" s="4">
        <v>40586</v>
      </c>
      <c r="B1095" s="5">
        <v>192.12610000000001</v>
      </c>
    </row>
    <row r="1096" spans="1:2" x14ac:dyDescent="0.25">
      <c r="A1096" s="4">
        <v>40587</v>
      </c>
      <c r="B1096" s="5">
        <v>192.16630000000001</v>
      </c>
    </row>
    <row r="1097" spans="1:2" x14ac:dyDescent="0.25">
      <c r="A1097" s="4">
        <v>40588</v>
      </c>
      <c r="B1097" s="5">
        <v>192.20650000000001</v>
      </c>
    </row>
    <row r="1098" spans="1:2" x14ac:dyDescent="0.25">
      <c r="A1098" s="4">
        <v>40589</v>
      </c>
      <c r="B1098" s="5">
        <v>192.2466</v>
      </c>
    </row>
    <row r="1099" spans="1:2" x14ac:dyDescent="0.25">
      <c r="A1099" s="4">
        <v>40590</v>
      </c>
      <c r="B1099" s="5">
        <v>192.30879999999999</v>
      </c>
    </row>
    <row r="1100" spans="1:2" x14ac:dyDescent="0.25">
      <c r="A1100" s="4">
        <v>40591</v>
      </c>
      <c r="B1100" s="5">
        <v>192.37100000000001</v>
      </c>
    </row>
    <row r="1101" spans="1:2" x14ac:dyDescent="0.25">
      <c r="A1101" s="4">
        <v>40592</v>
      </c>
      <c r="B1101" s="5">
        <v>192.4333</v>
      </c>
    </row>
    <row r="1102" spans="1:2" x14ac:dyDescent="0.25">
      <c r="A1102" s="4">
        <v>40593</v>
      </c>
      <c r="B1102" s="5">
        <v>192.4956</v>
      </c>
    </row>
    <row r="1103" spans="1:2" x14ac:dyDescent="0.25">
      <c r="A1103" s="4">
        <v>40594</v>
      </c>
      <c r="B1103" s="5">
        <v>192.55779999999999</v>
      </c>
    </row>
    <row r="1104" spans="1:2" x14ac:dyDescent="0.25">
      <c r="A1104" s="4">
        <v>40595</v>
      </c>
      <c r="B1104" s="5">
        <v>192.62010000000001</v>
      </c>
    </row>
    <row r="1105" spans="1:2" x14ac:dyDescent="0.25">
      <c r="A1105" s="4">
        <v>40596</v>
      </c>
      <c r="B1105" s="5">
        <v>192.6825</v>
      </c>
    </row>
    <row r="1106" spans="1:2" x14ac:dyDescent="0.25">
      <c r="A1106" s="4">
        <v>40597</v>
      </c>
      <c r="B1106" s="5">
        <v>192.7448</v>
      </c>
    </row>
    <row r="1107" spans="1:2" x14ac:dyDescent="0.25">
      <c r="A1107" s="4">
        <v>40598</v>
      </c>
      <c r="B1107" s="5">
        <v>192.80719999999999</v>
      </c>
    </row>
    <row r="1108" spans="1:2" x14ac:dyDescent="0.25">
      <c r="A1108" s="4">
        <v>40599</v>
      </c>
      <c r="B1108" s="5">
        <v>192.86959999999999</v>
      </c>
    </row>
    <row r="1109" spans="1:2" x14ac:dyDescent="0.25">
      <c r="A1109" s="4">
        <v>40600</v>
      </c>
      <c r="B1109" s="5">
        <v>192.93199999999999</v>
      </c>
    </row>
    <row r="1110" spans="1:2" x14ac:dyDescent="0.25">
      <c r="A1110" s="4">
        <v>40601</v>
      </c>
      <c r="B1110" s="5">
        <v>192.99440000000001</v>
      </c>
    </row>
    <row r="1111" spans="1:2" x14ac:dyDescent="0.25">
      <c r="A1111" s="4">
        <v>40602</v>
      </c>
      <c r="B1111" s="5">
        <v>193.05690000000001</v>
      </c>
    </row>
    <row r="1112" spans="1:2" x14ac:dyDescent="0.25">
      <c r="A1112" s="4">
        <v>40603</v>
      </c>
      <c r="B1112" s="5">
        <v>193.11930000000001</v>
      </c>
    </row>
    <row r="1113" spans="1:2" x14ac:dyDescent="0.25">
      <c r="A1113" s="4">
        <v>40604</v>
      </c>
      <c r="B1113" s="5">
        <v>193.18180000000001</v>
      </c>
    </row>
    <row r="1114" spans="1:2" x14ac:dyDescent="0.25">
      <c r="A1114" s="4">
        <v>40605</v>
      </c>
      <c r="B1114" s="5">
        <v>193.24430000000001</v>
      </c>
    </row>
    <row r="1115" spans="1:2" x14ac:dyDescent="0.25">
      <c r="A1115" s="4">
        <v>40606</v>
      </c>
      <c r="B1115" s="5">
        <v>193.30690000000001</v>
      </c>
    </row>
    <row r="1116" spans="1:2" x14ac:dyDescent="0.25">
      <c r="A1116" s="4">
        <v>40607</v>
      </c>
      <c r="B1116" s="5">
        <v>193.36940000000001</v>
      </c>
    </row>
    <row r="1117" spans="1:2" x14ac:dyDescent="0.25">
      <c r="A1117" s="4">
        <v>40608</v>
      </c>
      <c r="B1117" s="5">
        <v>193.43199999999999</v>
      </c>
    </row>
    <row r="1118" spans="1:2" x14ac:dyDescent="0.25">
      <c r="A1118" s="4">
        <v>40609</v>
      </c>
      <c r="B1118" s="5">
        <v>193.49459999999999</v>
      </c>
    </row>
    <row r="1119" spans="1:2" x14ac:dyDescent="0.25">
      <c r="A1119" s="4">
        <v>40610</v>
      </c>
      <c r="B1119" s="5">
        <v>193.55719999999999</v>
      </c>
    </row>
    <row r="1120" spans="1:2" x14ac:dyDescent="0.25">
      <c r="A1120" s="4">
        <v>40611</v>
      </c>
      <c r="B1120" s="5">
        <v>193.6198</v>
      </c>
    </row>
    <row r="1121" spans="1:2" x14ac:dyDescent="0.25">
      <c r="A1121" s="4">
        <v>40612</v>
      </c>
      <c r="B1121" s="5">
        <v>193.6825</v>
      </c>
    </row>
    <row r="1122" spans="1:2" x14ac:dyDescent="0.25">
      <c r="A1122" s="4">
        <v>40613</v>
      </c>
      <c r="B1122" s="5">
        <v>193.74520000000001</v>
      </c>
    </row>
    <row r="1123" spans="1:2" x14ac:dyDescent="0.25">
      <c r="A1123" s="4">
        <v>40614</v>
      </c>
      <c r="B1123" s="5">
        <v>193.80779999999999</v>
      </c>
    </row>
    <row r="1124" spans="1:2" x14ac:dyDescent="0.25">
      <c r="A1124" s="4">
        <v>40615</v>
      </c>
      <c r="B1124" s="5">
        <v>193.8706</v>
      </c>
    </row>
    <row r="1125" spans="1:2" x14ac:dyDescent="0.25">
      <c r="A1125" s="4">
        <v>40616</v>
      </c>
      <c r="B1125" s="5">
        <v>193.9333</v>
      </c>
    </row>
    <row r="1126" spans="1:2" x14ac:dyDescent="0.25">
      <c r="A1126" s="4">
        <v>40617</v>
      </c>
      <c r="B1126" s="5">
        <v>193.99600000000001</v>
      </c>
    </row>
    <row r="1127" spans="1:2" x14ac:dyDescent="0.25">
      <c r="A1127" s="4">
        <v>40618</v>
      </c>
      <c r="B1127" s="5">
        <v>194.0334</v>
      </c>
    </row>
    <row r="1128" spans="1:2" x14ac:dyDescent="0.25">
      <c r="A1128" s="4">
        <v>40619</v>
      </c>
      <c r="B1128" s="5">
        <v>194.07089999999999</v>
      </c>
    </row>
    <row r="1129" spans="1:2" x14ac:dyDescent="0.25">
      <c r="A1129" s="4">
        <v>40620</v>
      </c>
      <c r="B1129" s="5">
        <v>194.10830000000001</v>
      </c>
    </row>
    <row r="1130" spans="1:2" x14ac:dyDescent="0.25">
      <c r="A1130" s="4">
        <v>40621</v>
      </c>
      <c r="B1130" s="5">
        <v>194.14580000000001</v>
      </c>
    </row>
    <row r="1131" spans="1:2" x14ac:dyDescent="0.25">
      <c r="A1131" s="4">
        <v>40622</v>
      </c>
      <c r="B1131" s="5">
        <v>194.1833</v>
      </c>
    </row>
    <row r="1132" spans="1:2" x14ac:dyDescent="0.25">
      <c r="A1132" s="4">
        <v>40623</v>
      </c>
      <c r="B1132" s="5">
        <v>194.22069999999999</v>
      </c>
    </row>
    <row r="1133" spans="1:2" x14ac:dyDescent="0.25">
      <c r="A1133" s="4">
        <v>40624</v>
      </c>
      <c r="B1133" s="5">
        <v>194.25819999999999</v>
      </c>
    </row>
    <row r="1134" spans="1:2" x14ac:dyDescent="0.25">
      <c r="A1134" s="4">
        <v>40625</v>
      </c>
      <c r="B1134" s="5">
        <v>194.29570000000001</v>
      </c>
    </row>
    <row r="1135" spans="1:2" x14ac:dyDescent="0.25">
      <c r="A1135" s="4">
        <v>40626</v>
      </c>
      <c r="B1135" s="5">
        <v>194.33320000000001</v>
      </c>
    </row>
    <row r="1136" spans="1:2" x14ac:dyDescent="0.25">
      <c r="A1136" s="4">
        <v>40627</v>
      </c>
      <c r="B1136" s="5">
        <v>194.3707</v>
      </c>
    </row>
    <row r="1137" spans="1:2" x14ac:dyDescent="0.25">
      <c r="A1137" s="4">
        <v>40628</v>
      </c>
      <c r="B1137" s="5">
        <v>194.40819999999999</v>
      </c>
    </row>
    <row r="1138" spans="1:2" x14ac:dyDescent="0.25">
      <c r="A1138" s="4">
        <v>40629</v>
      </c>
      <c r="B1138" s="5">
        <v>194.44569999999999</v>
      </c>
    </row>
    <row r="1139" spans="1:2" x14ac:dyDescent="0.25">
      <c r="A1139" s="4">
        <v>40630</v>
      </c>
      <c r="B1139" s="5">
        <v>194.48330000000001</v>
      </c>
    </row>
    <row r="1140" spans="1:2" x14ac:dyDescent="0.25">
      <c r="A1140" s="4">
        <v>40631</v>
      </c>
      <c r="B1140" s="5">
        <v>194.52080000000001</v>
      </c>
    </row>
    <row r="1141" spans="1:2" x14ac:dyDescent="0.25">
      <c r="A1141" s="4">
        <v>40632</v>
      </c>
      <c r="B1141" s="5">
        <v>194.5583</v>
      </c>
    </row>
    <row r="1142" spans="1:2" x14ac:dyDescent="0.25">
      <c r="A1142" s="4">
        <v>40633</v>
      </c>
      <c r="B1142" s="5">
        <v>194.5959</v>
      </c>
    </row>
    <row r="1143" spans="1:2" x14ac:dyDescent="0.25">
      <c r="A1143" s="4">
        <v>40634</v>
      </c>
      <c r="B1143" s="5">
        <v>194.63339999999999</v>
      </c>
    </row>
    <row r="1144" spans="1:2" x14ac:dyDescent="0.25">
      <c r="A1144" s="4">
        <v>40635</v>
      </c>
      <c r="B1144" s="5">
        <v>194.67099999999999</v>
      </c>
    </row>
    <row r="1145" spans="1:2" x14ac:dyDescent="0.25">
      <c r="A1145" s="4">
        <v>40636</v>
      </c>
      <c r="B1145" s="5">
        <v>194.70859999999999</v>
      </c>
    </row>
    <row r="1146" spans="1:2" x14ac:dyDescent="0.25">
      <c r="A1146" s="4">
        <v>40637</v>
      </c>
      <c r="B1146" s="5">
        <v>194.74619999999999</v>
      </c>
    </row>
    <row r="1147" spans="1:2" x14ac:dyDescent="0.25">
      <c r="A1147" s="4">
        <v>40638</v>
      </c>
      <c r="B1147" s="5">
        <v>194.78370000000001</v>
      </c>
    </row>
    <row r="1148" spans="1:2" x14ac:dyDescent="0.25">
      <c r="A1148" s="4">
        <v>40639</v>
      </c>
      <c r="B1148" s="5">
        <v>194.82130000000001</v>
      </c>
    </row>
    <row r="1149" spans="1:2" x14ac:dyDescent="0.25">
      <c r="A1149" s="4">
        <v>40640</v>
      </c>
      <c r="B1149" s="5">
        <v>194.85890000000001</v>
      </c>
    </row>
    <row r="1150" spans="1:2" x14ac:dyDescent="0.25">
      <c r="A1150" s="4">
        <v>40641</v>
      </c>
      <c r="B1150" s="5">
        <v>194.8965</v>
      </c>
    </row>
    <row r="1151" spans="1:2" x14ac:dyDescent="0.25">
      <c r="A1151" s="4">
        <v>40642</v>
      </c>
      <c r="B1151" s="5">
        <v>194.9341</v>
      </c>
    </row>
    <row r="1152" spans="1:2" x14ac:dyDescent="0.25">
      <c r="A1152" s="4">
        <v>40643</v>
      </c>
      <c r="B1152" s="5">
        <v>194.9718</v>
      </c>
    </row>
    <row r="1153" spans="1:2" x14ac:dyDescent="0.25">
      <c r="A1153" s="4">
        <v>40644</v>
      </c>
      <c r="B1153" s="5">
        <v>195.0094</v>
      </c>
    </row>
    <row r="1154" spans="1:2" x14ac:dyDescent="0.25">
      <c r="A1154" s="4">
        <v>40645</v>
      </c>
      <c r="B1154" s="5">
        <v>195.047</v>
      </c>
    </row>
    <row r="1155" spans="1:2" x14ac:dyDescent="0.25">
      <c r="A1155" s="4">
        <v>40646</v>
      </c>
      <c r="B1155" s="5">
        <v>195.0847</v>
      </c>
    </row>
    <row r="1156" spans="1:2" x14ac:dyDescent="0.25">
      <c r="A1156" s="4">
        <v>40647</v>
      </c>
      <c r="B1156" s="5">
        <v>195.1223</v>
      </c>
    </row>
    <row r="1157" spans="1:2" x14ac:dyDescent="0.25">
      <c r="A1157" s="4">
        <v>40648</v>
      </c>
      <c r="B1157" s="5">
        <v>195.16</v>
      </c>
    </row>
    <row r="1158" spans="1:2" x14ac:dyDescent="0.25">
      <c r="A1158" s="4">
        <v>40649</v>
      </c>
      <c r="B1158" s="5">
        <v>195.17750000000001</v>
      </c>
    </row>
    <row r="1159" spans="1:2" x14ac:dyDescent="0.25">
      <c r="A1159" s="4">
        <v>40650</v>
      </c>
      <c r="B1159" s="5">
        <v>195.1951</v>
      </c>
    </row>
    <row r="1160" spans="1:2" x14ac:dyDescent="0.25">
      <c r="A1160" s="4">
        <v>40651</v>
      </c>
      <c r="B1160" s="5">
        <v>195.21260000000001</v>
      </c>
    </row>
    <row r="1161" spans="1:2" x14ac:dyDescent="0.25">
      <c r="A1161" s="4">
        <v>40652</v>
      </c>
      <c r="B1161" s="5">
        <v>195.2302</v>
      </c>
    </row>
    <row r="1162" spans="1:2" x14ac:dyDescent="0.25">
      <c r="A1162" s="4">
        <v>40653</v>
      </c>
      <c r="B1162" s="5">
        <v>195.24770000000001</v>
      </c>
    </row>
    <row r="1163" spans="1:2" x14ac:dyDescent="0.25">
      <c r="A1163" s="4">
        <v>40654</v>
      </c>
      <c r="B1163" s="5">
        <v>195.2653</v>
      </c>
    </row>
    <row r="1164" spans="1:2" x14ac:dyDescent="0.25">
      <c r="A1164" s="4">
        <v>40655</v>
      </c>
      <c r="B1164" s="5">
        <v>195.28280000000001</v>
      </c>
    </row>
    <row r="1165" spans="1:2" x14ac:dyDescent="0.25">
      <c r="A1165" s="4">
        <v>40656</v>
      </c>
      <c r="B1165" s="5">
        <v>195.3004</v>
      </c>
    </row>
    <row r="1166" spans="1:2" x14ac:dyDescent="0.25">
      <c r="A1166" s="4">
        <v>40657</v>
      </c>
      <c r="B1166" s="5">
        <v>195.31790000000001</v>
      </c>
    </row>
    <row r="1167" spans="1:2" x14ac:dyDescent="0.25">
      <c r="A1167" s="4">
        <v>40658</v>
      </c>
      <c r="B1167" s="5">
        <v>195.3355</v>
      </c>
    </row>
    <row r="1168" spans="1:2" x14ac:dyDescent="0.25">
      <c r="A1168" s="4">
        <v>40659</v>
      </c>
      <c r="B1168" s="5">
        <v>195.35300000000001</v>
      </c>
    </row>
    <row r="1169" spans="1:2" x14ac:dyDescent="0.25">
      <c r="A1169" s="4">
        <v>40660</v>
      </c>
      <c r="B1169" s="5">
        <v>195.3706</v>
      </c>
    </row>
    <row r="1170" spans="1:2" x14ac:dyDescent="0.25">
      <c r="A1170" s="4">
        <v>40661</v>
      </c>
      <c r="B1170" s="5">
        <v>195.38820000000001</v>
      </c>
    </row>
    <row r="1171" spans="1:2" x14ac:dyDescent="0.25">
      <c r="A1171" s="4">
        <v>40662</v>
      </c>
      <c r="B1171" s="5">
        <v>195.4057</v>
      </c>
    </row>
    <row r="1172" spans="1:2" x14ac:dyDescent="0.25">
      <c r="A1172" s="4">
        <v>40663</v>
      </c>
      <c r="B1172" s="5">
        <v>195.42330000000001</v>
      </c>
    </row>
    <row r="1173" spans="1:2" x14ac:dyDescent="0.25">
      <c r="A1173" s="4">
        <v>40664</v>
      </c>
      <c r="B1173" s="5">
        <v>195.4409</v>
      </c>
    </row>
    <row r="1174" spans="1:2" x14ac:dyDescent="0.25">
      <c r="A1174" s="4">
        <v>40665</v>
      </c>
      <c r="B1174" s="5">
        <v>195.45840000000001</v>
      </c>
    </row>
    <row r="1175" spans="1:2" x14ac:dyDescent="0.25">
      <c r="A1175" s="4">
        <v>40666</v>
      </c>
      <c r="B1175" s="5">
        <v>195.476</v>
      </c>
    </row>
    <row r="1176" spans="1:2" x14ac:dyDescent="0.25">
      <c r="A1176" s="4">
        <v>40667</v>
      </c>
      <c r="B1176" s="5">
        <v>195.49359999999999</v>
      </c>
    </row>
    <row r="1177" spans="1:2" x14ac:dyDescent="0.25">
      <c r="A1177" s="4">
        <v>40668</v>
      </c>
      <c r="B1177" s="5">
        <v>195.5111</v>
      </c>
    </row>
    <row r="1178" spans="1:2" x14ac:dyDescent="0.25">
      <c r="A1178" s="4">
        <v>40669</v>
      </c>
      <c r="B1178" s="5">
        <v>195.52869999999999</v>
      </c>
    </row>
    <row r="1179" spans="1:2" x14ac:dyDescent="0.25">
      <c r="A1179" s="4">
        <v>40670</v>
      </c>
      <c r="B1179" s="5">
        <v>195.5463</v>
      </c>
    </row>
    <row r="1180" spans="1:2" x14ac:dyDescent="0.25">
      <c r="A1180" s="4">
        <v>40671</v>
      </c>
      <c r="B1180" s="5">
        <v>195.56389999999999</v>
      </c>
    </row>
    <row r="1181" spans="1:2" x14ac:dyDescent="0.25">
      <c r="A1181" s="4">
        <v>40672</v>
      </c>
      <c r="B1181" s="5">
        <v>195.5814</v>
      </c>
    </row>
    <row r="1182" spans="1:2" x14ac:dyDescent="0.25">
      <c r="A1182" s="4">
        <v>40673</v>
      </c>
      <c r="B1182" s="5">
        <v>195.59899999999999</v>
      </c>
    </row>
    <row r="1183" spans="1:2" x14ac:dyDescent="0.25">
      <c r="A1183" s="4">
        <v>40674</v>
      </c>
      <c r="B1183" s="5">
        <v>195.61660000000001</v>
      </c>
    </row>
    <row r="1184" spans="1:2" x14ac:dyDescent="0.25">
      <c r="A1184" s="4">
        <v>40675</v>
      </c>
      <c r="B1184" s="5">
        <v>195.63419999999999</v>
      </c>
    </row>
    <row r="1185" spans="1:2" x14ac:dyDescent="0.25">
      <c r="A1185" s="4">
        <v>40676</v>
      </c>
      <c r="B1185" s="5">
        <v>195.65180000000001</v>
      </c>
    </row>
    <row r="1186" spans="1:2" x14ac:dyDescent="0.25">
      <c r="A1186" s="4">
        <v>40677</v>
      </c>
      <c r="B1186" s="5">
        <v>195.66929999999999</v>
      </c>
    </row>
    <row r="1187" spans="1:2" x14ac:dyDescent="0.25">
      <c r="A1187" s="4">
        <v>40678</v>
      </c>
      <c r="B1187" s="5">
        <v>195.68690000000001</v>
      </c>
    </row>
    <row r="1188" spans="1:2" x14ac:dyDescent="0.25">
      <c r="A1188" s="4">
        <v>40679</v>
      </c>
      <c r="B1188" s="5">
        <v>195.69450000000001</v>
      </c>
    </row>
    <row r="1189" spans="1:2" x14ac:dyDescent="0.25">
      <c r="A1189" s="4">
        <v>40680</v>
      </c>
      <c r="B1189" s="5">
        <v>195.702</v>
      </c>
    </row>
    <row r="1190" spans="1:2" x14ac:dyDescent="0.25">
      <c r="A1190" s="4">
        <v>40681</v>
      </c>
      <c r="B1190" s="5">
        <v>195.70959999999999</v>
      </c>
    </row>
    <row r="1191" spans="1:2" x14ac:dyDescent="0.25">
      <c r="A1191" s="4">
        <v>40682</v>
      </c>
      <c r="B1191" s="5">
        <v>195.71719999999999</v>
      </c>
    </row>
    <row r="1192" spans="1:2" x14ac:dyDescent="0.25">
      <c r="A1192" s="4">
        <v>40683</v>
      </c>
      <c r="B1192" s="5">
        <v>195.72479999999999</v>
      </c>
    </row>
    <row r="1193" spans="1:2" x14ac:dyDescent="0.25">
      <c r="A1193" s="4">
        <v>40684</v>
      </c>
      <c r="B1193" s="5">
        <v>195.73230000000001</v>
      </c>
    </row>
    <row r="1194" spans="1:2" x14ac:dyDescent="0.25">
      <c r="A1194" s="4">
        <v>40685</v>
      </c>
      <c r="B1194" s="5">
        <v>195.73990000000001</v>
      </c>
    </row>
    <row r="1195" spans="1:2" x14ac:dyDescent="0.25">
      <c r="A1195" s="4">
        <v>40686</v>
      </c>
      <c r="B1195" s="5">
        <v>195.7475</v>
      </c>
    </row>
    <row r="1196" spans="1:2" x14ac:dyDescent="0.25">
      <c r="A1196" s="4">
        <v>40687</v>
      </c>
      <c r="B1196" s="5">
        <v>195.755</v>
      </c>
    </row>
    <row r="1197" spans="1:2" x14ac:dyDescent="0.25">
      <c r="A1197" s="4">
        <v>40688</v>
      </c>
      <c r="B1197" s="5">
        <v>195.76259999999999</v>
      </c>
    </row>
    <row r="1198" spans="1:2" x14ac:dyDescent="0.25">
      <c r="A1198" s="4">
        <v>40689</v>
      </c>
      <c r="B1198" s="5">
        <v>195.77019999999999</v>
      </c>
    </row>
    <row r="1199" spans="1:2" x14ac:dyDescent="0.25">
      <c r="A1199" s="4">
        <v>40690</v>
      </c>
      <c r="B1199" s="5">
        <v>195.77780000000001</v>
      </c>
    </row>
    <row r="1200" spans="1:2" x14ac:dyDescent="0.25">
      <c r="A1200" s="4">
        <v>40691</v>
      </c>
      <c r="B1200" s="5">
        <v>195.78530000000001</v>
      </c>
    </row>
    <row r="1201" spans="1:2" x14ac:dyDescent="0.25">
      <c r="A1201" s="4">
        <v>40692</v>
      </c>
      <c r="B1201" s="5">
        <v>195.7929</v>
      </c>
    </row>
    <row r="1202" spans="1:2" x14ac:dyDescent="0.25">
      <c r="A1202" s="4">
        <v>40693</v>
      </c>
      <c r="B1202" s="5">
        <v>195.8005</v>
      </c>
    </row>
    <row r="1203" spans="1:2" x14ac:dyDescent="0.25">
      <c r="A1203" s="4">
        <v>40694</v>
      </c>
      <c r="B1203" s="5">
        <v>195.8081</v>
      </c>
    </row>
    <row r="1204" spans="1:2" x14ac:dyDescent="0.25">
      <c r="A1204" s="4">
        <v>40695</v>
      </c>
      <c r="B1204" s="5">
        <v>195.81559999999999</v>
      </c>
    </row>
    <row r="1205" spans="1:2" x14ac:dyDescent="0.25">
      <c r="A1205" s="4">
        <v>40696</v>
      </c>
      <c r="B1205" s="5">
        <v>195.82320000000001</v>
      </c>
    </row>
    <row r="1206" spans="1:2" x14ac:dyDescent="0.25">
      <c r="A1206" s="4">
        <v>40697</v>
      </c>
      <c r="B1206" s="5">
        <v>195.83080000000001</v>
      </c>
    </row>
    <row r="1207" spans="1:2" x14ac:dyDescent="0.25">
      <c r="A1207" s="4">
        <v>40698</v>
      </c>
      <c r="B1207" s="5">
        <v>195.83840000000001</v>
      </c>
    </row>
    <row r="1208" spans="1:2" x14ac:dyDescent="0.25">
      <c r="A1208" s="4">
        <v>40699</v>
      </c>
      <c r="B1208" s="5">
        <v>195.8459</v>
      </c>
    </row>
    <row r="1209" spans="1:2" x14ac:dyDescent="0.25">
      <c r="A1209" s="4">
        <v>40700</v>
      </c>
      <c r="B1209" s="5">
        <v>195.8535</v>
      </c>
    </row>
    <row r="1210" spans="1:2" x14ac:dyDescent="0.25">
      <c r="A1210" s="4">
        <v>40701</v>
      </c>
      <c r="B1210" s="5">
        <v>195.86109999999999</v>
      </c>
    </row>
    <row r="1211" spans="1:2" x14ac:dyDescent="0.25">
      <c r="A1211" s="4">
        <v>40702</v>
      </c>
      <c r="B1211" s="5">
        <v>195.86869999999999</v>
      </c>
    </row>
    <row r="1212" spans="1:2" x14ac:dyDescent="0.25">
      <c r="A1212" s="4">
        <v>40703</v>
      </c>
      <c r="B1212" s="5">
        <v>195.87629999999999</v>
      </c>
    </row>
    <row r="1213" spans="1:2" x14ac:dyDescent="0.25">
      <c r="A1213" s="4">
        <v>40704</v>
      </c>
      <c r="B1213" s="5">
        <v>195.88380000000001</v>
      </c>
    </row>
    <row r="1214" spans="1:2" x14ac:dyDescent="0.25">
      <c r="A1214" s="4">
        <v>40705</v>
      </c>
      <c r="B1214" s="5">
        <v>195.8914</v>
      </c>
    </row>
    <row r="1215" spans="1:2" x14ac:dyDescent="0.25">
      <c r="A1215" s="4">
        <v>40706</v>
      </c>
      <c r="B1215" s="5">
        <v>195.899</v>
      </c>
    </row>
    <row r="1216" spans="1:2" x14ac:dyDescent="0.25">
      <c r="A1216" s="4">
        <v>40707</v>
      </c>
      <c r="B1216" s="5">
        <v>195.9066</v>
      </c>
    </row>
    <row r="1217" spans="1:2" x14ac:dyDescent="0.25">
      <c r="A1217" s="4">
        <v>40708</v>
      </c>
      <c r="B1217" s="5">
        <v>195.91409999999999</v>
      </c>
    </row>
    <row r="1218" spans="1:2" x14ac:dyDescent="0.25">
      <c r="A1218" s="4">
        <v>40709</v>
      </c>
      <c r="B1218" s="5">
        <v>195.92169999999999</v>
      </c>
    </row>
    <row r="1219" spans="1:2" x14ac:dyDescent="0.25">
      <c r="A1219" s="4">
        <v>40710</v>
      </c>
      <c r="B1219" s="5">
        <v>195.94</v>
      </c>
    </row>
    <row r="1220" spans="1:2" x14ac:dyDescent="0.25">
      <c r="A1220" s="4">
        <v>40711</v>
      </c>
      <c r="B1220" s="5">
        <v>195.95820000000001</v>
      </c>
    </row>
    <row r="1221" spans="1:2" x14ac:dyDescent="0.25">
      <c r="A1221" s="4">
        <v>40712</v>
      </c>
      <c r="B1221" s="5">
        <v>195.97649999999999</v>
      </c>
    </row>
    <row r="1222" spans="1:2" x14ac:dyDescent="0.25">
      <c r="A1222" s="4">
        <v>40713</v>
      </c>
      <c r="B1222" s="5">
        <v>195.9948</v>
      </c>
    </row>
    <row r="1223" spans="1:2" x14ac:dyDescent="0.25">
      <c r="A1223" s="4">
        <v>40714</v>
      </c>
      <c r="B1223" s="5">
        <v>196.01300000000001</v>
      </c>
    </row>
    <row r="1224" spans="1:2" x14ac:dyDescent="0.25">
      <c r="A1224" s="4">
        <v>40715</v>
      </c>
      <c r="B1224" s="5">
        <v>196.03129999999999</v>
      </c>
    </row>
    <row r="1225" spans="1:2" x14ac:dyDescent="0.25">
      <c r="A1225" s="4">
        <v>40716</v>
      </c>
      <c r="B1225" s="5">
        <v>196.0496</v>
      </c>
    </row>
    <row r="1226" spans="1:2" x14ac:dyDescent="0.25">
      <c r="A1226" s="4">
        <v>40717</v>
      </c>
      <c r="B1226" s="5">
        <v>196.06780000000001</v>
      </c>
    </row>
    <row r="1227" spans="1:2" x14ac:dyDescent="0.25">
      <c r="A1227" s="4">
        <v>40718</v>
      </c>
      <c r="B1227" s="5">
        <v>196.08609999999999</v>
      </c>
    </row>
    <row r="1228" spans="1:2" x14ac:dyDescent="0.25">
      <c r="A1228" s="4">
        <v>40719</v>
      </c>
      <c r="B1228" s="5">
        <v>196.1044</v>
      </c>
    </row>
    <row r="1229" spans="1:2" x14ac:dyDescent="0.25">
      <c r="A1229" s="4">
        <v>40720</v>
      </c>
      <c r="B1229" s="5">
        <v>196.12270000000001</v>
      </c>
    </row>
    <row r="1230" spans="1:2" x14ac:dyDescent="0.25">
      <c r="A1230" s="4">
        <v>40721</v>
      </c>
      <c r="B1230" s="5">
        <v>196.14089999999999</v>
      </c>
    </row>
    <row r="1231" spans="1:2" x14ac:dyDescent="0.25">
      <c r="A1231" s="4">
        <v>40722</v>
      </c>
      <c r="B1231" s="5">
        <v>196.1592</v>
      </c>
    </row>
    <row r="1232" spans="1:2" x14ac:dyDescent="0.25">
      <c r="A1232" s="4">
        <v>40723</v>
      </c>
      <c r="B1232" s="5">
        <v>196.17750000000001</v>
      </c>
    </row>
    <row r="1233" spans="1:2" x14ac:dyDescent="0.25">
      <c r="A1233" s="4">
        <v>40724</v>
      </c>
      <c r="B1233" s="5">
        <v>196.19579999999999</v>
      </c>
    </row>
    <row r="1234" spans="1:2" x14ac:dyDescent="0.25">
      <c r="A1234" s="4">
        <v>40725</v>
      </c>
      <c r="B1234" s="5">
        <v>196.2141</v>
      </c>
    </row>
    <row r="1235" spans="1:2" x14ac:dyDescent="0.25">
      <c r="A1235" s="4">
        <v>40726</v>
      </c>
      <c r="B1235" s="5">
        <v>196.23240000000001</v>
      </c>
    </row>
    <row r="1236" spans="1:2" x14ac:dyDescent="0.25">
      <c r="A1236" s="4">
        <v>40727</v>
      </c>
      <c r="B1236" s="5">
        <v>196.25069999999999</v>
      </c>
    </row>
    <row r="1237" spans="1:2" x14ac:dyDescent="0.25">
      <c r="A1237" s="4">
        <v>40728</v>
      </c>
      <c r="B1237" s="5">
        <v>196.26900000000001</v>
      </c>
    </row>
    <row r="1238" spans="1:2" x14ac:dyDescent="0.25">
      <c r="A1238" s="4">
        <v>40729</v>
      </c>
      <c r="B1238" s="5">
        <v>196.28729999999999</v>
      </c>
    </row>
    <row r="1239" spans="1:2" x14ac:dyDescent="0.25">
      <c r="A1239" s="4">
        <v>40730</v>
      </c>
      <c r="B1239" s="5">
        <v>196.30549999999999</v>
      </c>
    </row>
    <row r="1240" spans="1:2" x14ac:dyDescent="0.25">
      <c r="A1240" s="4">
        <v>40731</v>
      </c>
      <c r="B1240" s="5">
        <v>196.32380000000001</v>
      </c>
    </row>
    <row r="1241" spans="1:2" x14ac:dyDescent="0.25">
      <c r="A1241" s="4">
        <v>40732</v>
      </c>
      <c r="B1241" s="5">
        <v>196.34209999999999</v>
      </c>
    </row>
    <row r="1242" spans="1:2" x14ac:dyDescent="0.25">
      <c r="A1242" s="4">
        <v>40733</v>
      </c>
      <c r="B1242" s="5">
        <v>196.3604</v>
      </c>
    </row>
    <row r="1243" spans="1:2" x14ac:dyDescent="0.25">
      <c r="A1243" s="4">
        <v>40734</v>
      </c>
      <c r="B1243" s="5">
        <v>196.37870000000001</v>
      </c>
    </row>
    <row r="1244" spans="1:2" x14ac:dyDescent="0.25">
      <c r="A1244" s="4">
        <v>40735</v>
      </c>
      <c r="B1244" s="5">
        <v>196.39699999999999</v>
      </c>
    </row>
    <row r="1245" spans="1:2" x14ac:dyDescent="0.25">
      <c r="A1245" s="4">
        <v>40736</v>
      </c>
      <c r="B1245" s="5">
        <v>196.41540000000001</v>
      </c>
    </row>
    <row r="1246" spans="1:2" x14ac:dyDescent="0.25">
      <c r="A1246" s="4">
        <v>40737</v>
      </c>
      <c r="B1246" s="5">
        <v>196.43369999999999</v>
      </c>
    </row>
    <row r="1247" spans="1:2" x14ac:dyDescent="0.25">
      <c r="A1247" s="4">
        <v>40738</v>
      </c>
      <c r="B1247" s="5">
        <v>196.452</v>
      </c>
    </row>
    <row r="1248" spans="1:2" x14ac:dyDescent="0.25">
      <c r="A1248" s="4">
        <v>40739</v>
      </c>
      <c r="B1248" s="5">
        <v>196.47030000000001</v>
      </c>
    </row>
    <row r="1249" spans="1:2" x14ac:dyDescent="0.25">
      <c r="A1249" s="4">
        <v>40740</v>
      </c>
      <c r="B1249" s="5">
        <v>196.4905</v>
      </c>
    </row>
    <row r="1250" spans="1:2" x14ac:dyDescent="0.25">
      <c r="A1250" s="4">
        <v>40741</v>
      </c>
      <c r="B1250" s="5">
        <v>196.51079999999999</v>
      </c>
    </row>
    <row r="1251" spans="1:2" x14ac:dyDescent="0.25">
      <c r="A1251" s="4">
        <v>40742</v>
      </c>
      <c r="B1251" s="5">
        <v>196.53110000000001</v>
      </c>
    </row>
    <row r="1252" spans="1:2" x14ac:dyDescent="0.25">
      <c r="A1252" s="4">
        <v>40743</v>
      </c>
      <c r="B1252" s="5">
        <v>196.5513</v>
      </c>
    </row>
    <row r="1253" spans="1:2" x14ac:dyDescent="0.25">
      <c r="A1253" s="4">
        <v>40744</v>
      </c>
      <c r="B1253" s="5">
        <v>196.57159999999999</v>
      </c>
    </row>
    <row r="1254" spans="1:2" x14ac:dyDescent="0.25">
      <c r="A1254" s="4">
        <v>40745</v>
      </c>
      <c r="B1254" s="5">
        <v>196.59180000000001</v>
      </c>
    </row>
    <row r="1255" spans="1:2" x14ac:dyDescent="0.25">
      <c r="A1255" s="4">
        <v>40746</v>
      </c>
      <c r="B1255" s="5">
        <v>196.6121</v>
      </c>
    </row>
    <row r="1256" spans="1:2" x14ac:dyDescent="0.25">
      <c r="A1256" s="4">
        <v>40747</v>
      </c>
      <c r="B1256" s="5">
        <v>196.63239999999999</v>
      </c>
    </row>
    <row r="1257" spans="1:2" x14ac:dyDescent="0.25">
      <c r="A1257" s="4">
        <v>40748</v>
      </c>
      <c r="B1257" s="5">
        <v>196.65260000000001</v>
      </c>
    </row>
    <row r="1258" spans="1:2" x14ac:dyDescent="0.25">
      <c r="A1258" s="4">
        <v>40749</v>
      </c>
      <c r="B1258" s="5">
        <v>196.6729</v>
      </c>
    </row>
    <row r="1259" spans="1:2" x14ac:dyDescent="0.25">
      <c r="A1259" s="4">
        <v>40750</v>
      </c>
      <c r="B1259" s="5">
        <v>196.69319999999999</v>
      </c>
    </row>
    <row r="1260" spans="1:2" x14ac:dyDescent="0.25">
      <c r="A1260" s="4">
        <v>40751</v>
      </c>
      <c r="B1260" s="5">
        <v>196.71340000000001</v>
      </c>
    </row>
    <row r="1261" spans="1:2" x14ac:dyDescent="0.25">
      <c r="A1261" s="4">
        <v>40752</v>
      </c>
      <c r="B1261" s="5">
        <v>196.7337</v>
      </c>
    </row>
    <row r="1262" spans="1:2" x14ac:dyDescent="0.25">
      <c r="A1262" s="4">
        <v>40753</v>
      </c>
      <c r="B1262" s="5">
        <v>196.75399999999999</v>
      </c>
    </row>
    <row r="1263" spans="1:2" x14ac:dyDescent="0.25">
      <c r="A1263" s="4">
        <v>40754</v>
      </c>
      <c r="B1263" s="5">
        <v>196.77430000000001</v>
      </c>
    </row>
    <row r="1264" spans="1:2" x14ac:dyDescent="0.25">
      <c r="A1264" s="4">
        <v>40755</v>
      </c>
      <c r="B1264" s="5">
        <v>196.7945</v>
      </c>
    </row>
    <row r="1265" spans="1:2" x14ac:dyDescent="0.25">
      <c r="A1265" s="4">
        <v>40756</v>
      </c>
      <c r="B1265" s="5">
        <v>196.81479999999999</v>
      </c>
    </row>
    <row r="1266" spans="1:2" x14ac:dyDescent="0.25">
      <c r="A1266" s="4">
        <v>40757</v>
      </c>
      <c r="B1266" s="5">
        <v>196.83510000000001</v>
      </c>
    </row>
    <row r="1267" spans="1:2" x14ac:dyDescent="0.25">
      <c r="A1267" s="4">
        <v>40758</v>
      </c>
      <c r="B1267" s="5">
        <v>196.8554</v>
      </c>
    </row>
    <row r="1268" spans="1:2" x14ac:dyDescent="0.25">
      <c r="A1268" s="4">
        <v>40759</v>
      </c>
      <c r="B1268" s="5">
        <v>196.87569999999999</v>
      </c>
    </row>
    <row r="1269" spans="1:2" x14ac:dyDescent="0.25">
      <c r="A1269" s="4">
        <v>40760</v>
      </c>
      <c r="B1269" s="5">
        <v>196.89599999999999</v>
      </c>
    </row>
    <row r="1270" spans="1:2" x14ac:dyDescent="0.25">
      <c r="A1270" s="4">
        <v>40761</v>
      </c>
      <c r="B1270" s="5">
        <v>196.91630000000001</v>
      </c>
    </row>
    <row r="1271" spans="1:2" x14ac:dyDescent="0.25">
      <c r="A1271" s="4">
        <v>40762</v>
      </c>
      <c r="B1271" s="5">
        <v>196.9366</v>
      </c>
    </row>
    <row r="1272" spans="1:2" x14ac:dyDescent="0.25">
      <c r="A1272" s="4">
        <v>40763</v>
      </c>
      <c r="B1272" s="5">
        <v>196.95689999999999</v>
      </c>
    </row>
    <row r="1273" spans="1:2" x14ac:dyDescent="0.25">
      <c r="A1273" s="4">
        <v>40764</v>
      </c>
      <c r="B1273" s="5">
        <v>196.97720000000001</v>
      </c>
    </row>
    <row r="1274" spans="1:2" x14ac:dyDescent="0.25">
      <c r="A1274" s="4">
        <v>40765</v>
      </c>
      <c r="B1274" s="5">
        <v>196.9975</v>
      </c>
    </row>
    <row r="1275" spans="1:2" x14ac:dyDescent="0.25">
      <c r="A1275" s="4">
        <v>40766</v>
      </c>
      <c r="B1275" s="5">
        <v>197.01779999999999</v>
      </c>
    </row>
    <row r="1276" spans="1:2" x14ac:dyDescent="0.25">
      <c r="A1276" s="4">
        <v>40767</v>
      </c>
      <c r="B1276" s="5">
        <v>197.03809999999999</v>
      </c>
    </row>
    <row r="1277" spans="1:2" x14ac:dyDescent="0.25">
      <c r="A1277" s="4">
        <v>40768</v>
      </c>
      <c r="B1277" s="5">
        <v>197.05840000000001</v>
      </c>
    </row>
    <row r="1278" spans="1:2" x14ac:dyDescent="0.25">
      <c r="A1278" s="4">
        <v>40769</v>
      </c>
      <c r="B1278" s="5">
        <v>197.0787</v>
      </c>
    </row>
    <row r="1279" spans="1:2" x14ac:dyDescent="0.25">
      <c r="A1279" s="4">
        <v>40770</v>
      </c>
      <c r="B1279" s="5">
        <v>197.09899999999999</v>
      </c>
    </row>
    <row r="1280" spans="1:2" x14ac:dyDescent="0.25">
      <c r="A1280" s="4">
        <v>40771</v>
      </c>
      <c r="B1280" s="5">
        <v>197.1079</v>
      </c>
    </row>
    <row r="1281" spans="1:2" x14ac:dyDescent="0.25">
      <c r="A1281" s="4">
        <v>40772</v>
      </c>
      <c r="B1281" s="5">
        <v>197.11680000000001</v>
      </c>
    </row>
    <row r="1282" spans="1:2" x14ac:dyDescent="0.25">
      <c r="A1282" s="4">
        <v>40773</v>
      </c>
      <c r="B1282" s="5">
        <v>197.12569999999999</v>
      </c>
    </row>
    <row r="1283" spans="1:2" x14ac:dyDescent="0.25">
      <c r="A1283" s="4">
        <v>40774</v>
      </c>
      <c r="B1283" s="5">
        <v>197.13460000000001</v>
      </c>
    </row>
    <row r="1284" spans="1:2" x14ac:dyDescent="0.25">
      <c r="A1284" s="4">
        <v>40775</v>
      </c>
      <c r="B1284" s="5">
        <v>197.14349999999999</v>
      </c>
    </row>
    <row r="1285" spans="1:2" x14ac:dyDescent="0.25">
      <c r="A1285" s="4">
        <v>40776</v>
      </c>
      <c r="B1285" s="5">
        <v>197.1524</v>
      </c>
    </row>
    <row r="1286" spans="1:2" x14ac:dyDescent="0.25">
      <c r="A1286" s="4">
        <v>40777</v>
      </c>
      <c r="B1286" s="5">
        <v>197.16130000000001</v>
      </c>
    </row>
    <row r="1287" spans="1:2" x14ac:dyDescent="0.25">
      <c r="A1287" s="4">
        <v>40778</v>
      </c>
      <c r="B1287" s="5">
        <v>197.17019999999999</v>
      </c>
    </row>
    <row r="1288" spans="1:2" x14ac:dyDescent="0.25">
      <c r="A1288" s="4">
        <v>40779</v>
      </c>
      <c r="B1288" s="5">
        <v>197.17910000000001</v>
      </c>
    </row>
    <row r="1289" spans="1:2" x14ac:dyDescent="0.25">
      <c r="A1289" s="4">
        <v>40780</v>
      </c>
      <c r="B1289" s="5">
        <v>197.18799999999999</v>
      </c>
    </row>
    <row r="1290" spans="1:2" x14ac:dyDescent="0.25">
      <c r="A1290" s="4">
        <v>40781</v>
      </c>
      <c r="B1290" s="5">
        <v>197.1969</v>
      </c>
    </row>
    <row r="1291" spans="1:2" x14ac:dyDescent="0.25">
      <c r="A1291" s="4">
        <v>40782</v>
      </c>
      <c r="B1291" s="5">
        <v>197.20580000000001</v>
      </c>
    </row>
    <row r="1292" spans="1:2" x14ac:dyDescent="0.25">
      <c r="A1292" s="4">
        <v>40783</v>
      </c>
      <c r="B1292" s="5">
        <v>197.21469999999999</v>
      </c>
    </row>
    <row r="1293" spans="1:2" x14ac:dyDescent="0.25">
      <c r="A1293" s="4">
        <v>40784</v>
      </c>
      <c r="B1293" s="5">
        <v>197.2236</v>
      </c>
    </row>
    <row r="1294" spans="1:2" x14ac:dyDescent="0.25">
      <c r="A1294" s="4">
        <v>40785</v>
      </c>
      <c r="B1294" s="5">
        <v>197.23249999999999</v>
      </c>
    </row>
    <row r="1295" spans="1:2" x14ac:dyDescent="0.25">
      <c r="A1295" s="4">
        <v>40786</v>
      </c>
      <c r="B1295" s="5">
        <v>197.2414</v>
      </c>
    </row>
    <row r="1296" spans="1:2" x14ac:dyDescent="0.25">
      <c r="A1296" s="4">
        <v>40787</v>
      </c>
      <c r="B1296" s="5">
        <v>197.25030000000001</v>
      </c>
    </row>
    <row r="1297" spans="1:2" x14ac:dyDescent="0.25">
      <c r="A1297" s="4">
        <v>40788</v>
      </c>
      <c r="B1297" s="5">
        <v>197.25919999999999</v>
      </c>
    </row>
    <row r="1298" spans="1:2" x14ac:dyDescent="0.25">
      <c r="A1298" s="4">
        <v>40789</v>
      </c>
      <c r="B1298" s="5">
        <v>197.2681</v>
      </c>
    </row>
    <row r="1299" spans="1:2" x14ac:dyDescent="0.25">
      <c r="A1299" s="4">
        <v>40790</v>
      </c>
      <c r="B1299" s="5">
        <v>197.27699999999999</v>
      </c>
    </row>
    <row r="1300" spans="1:2" x14ac:dyDescent="0.25">
      <c r="A1300" s="4">
        <v>40791</v>
      </c>
      <c r="B1300" s="5">
        <v>197.2859</v>
      </c>
    </row>
    <row r="1301" spans="1:2" x14ac:dyDescent="0.25">
      <c r="A1301" s="4">
        <v>40792</v>
      </c>
      <c r="B1301" s="5">
        <v>197.29480000000001</v>
      </c>
    </row>
    <row r="1302" spans="1:2" x14ac:dyDescent="0.25">
      <c r="A1302" s="4">
        <v>40793</v>
      </c>
      <c r="B1302" s="5">
        <v>197.30369999999999</v>
      </c>
    </row>
    <row r="1303" spans="1:2" x14ac:dyDescent="0.25">
      <c r="A1303" s="4">
        <v>40794</v>
      </c>
      <c r="B1303" s="5">
        <v>197.3126</v>
      </c>
    </row>
    <row r="1304" spans="1:2" x14ac:dyDescent="0.25">
      <c r="A1304" s="4">
        <v>40795</v>
      </c>
      <c r="B1304" s="5">
        <v>197.32149999999999</v>
      </c>
    </row>
    <row r="1305" spans="1:2" x14ac:dyDescent="0.25">
      <c r="A1305" s="4">
        <v>40796</v>
      </c>
      <c r="B1305" s="5">
        <v>197.3304</v>
      </c>
    </row>
    <row r="1306" spans="1:2" x14ac:dyDescent="0.25">
      <c r="A1306" s="4">
        <v>40797</v>
      </c>
      <c r="B1306" s="5">
        <v>197.33930000000001</v>
      </c>
    </row>
    <row r="1307" spans="1:2" x14ac:dyDescent="0.25">
      <c r="A1307" s="4">
        <v>40798</v>
      </c>
      <c r="B1307" s="5">
        <v>197.34819999999999</v>
      </c>
    </row>
    <row r="1308" spans="1:2" x14ac:dyDescent="0.25">
      <c r="A1308" s="4">
        <v>40799</v>
      </c>
      <c r="B1308" s="5">
        <v>197.3571</v>
      </c>
    </row>
    <row r="1309" spans="1:2" x14ac:dyDescent="0.25">
      <c r="A1309" s="4">
        <v>40800</v>
      </c>
      <c r="B1309" s="5">
        <v>197.36600000000001</v>
      </c>
    </row>
    <row r="1310" spans="1:2" x14ac:dyDescent="0.25">
      <c r="A1310" s="4">
        <v>40801</v>
      </c>
      <c r="B1310" s="5">
        <v>197.3749</v>
      </c>
    </row>
    <row r="1311" spans="1:2" x14ac:dyDescent="0.25">
      <c r="A1311" s="4">
        <v>40802</v>
      </c>
      <c r="B1311" s="5">
        <v>197.37289999999999</v>
      </c>
    </row>
    <row r="1312" spans="1:2" x14ac:dyDescent="0.25">
      <c r="A1312" s="4">
        <v>40803</v>
      </c>
      <c r="B1312" s="5">
        <v>197.37100000000001</v>
      </c>
    </row>
    <row r="1313" spans="1:2" x14ac:dyDescent="0.25">
      <c r="A1313" s="4">
        <v>40804</v>
      </c>
      <c r="B1313" s="5">
        <v>197.369</v>
      </c>
    </row>
    <row r="1314" spans="1:2" x14ac:dyDescent="0.25">
      <c r="A1314" s="4">
        <v>40805</v>
      </c>
      <c r="B1314" s="5">
        <v>197.36699999999999</v>
      </c>
    </row>
    <row r="1315" spans="1:2" x14ac:dyDescent="0.25">
      <c r="A1315" s="4">
        <v>40806</v>
      </c>
      <c r="B1315" s="5">
        <v>197.36500000000001</v>
      </c>
    </row>
    <row r="1316" spans="1:2" x14ac:dyDescent="0.25">
      <c r="A1316" s="4">
        <v>40807</v>
      </c>
      <c r="B1316" s="5">
        <v>197.3631</v>
      </c>
    </row>
    <row r="1317" spans="1:2" x14ac:dyDescent="0.25">
      <c r="A1317" s="4">
        <v>40808</v>
      </c>
      <c r="B1317" s="5">
        <v>197.36109999999999</v>
      </c>
    </row>
    <row r="1318" spans="1:2" x14ac:dyDescent="0.25">
      <c r="A1318" s="4">
        <v>40809</v>
      </c>
      <c r="B1318" s="5">
        <v>197.35910000000001</v>
      </c>
    </row>
    <row r="1319" spans="1:2" x14ac:dyDescent="0.25">
      <c r="A1319" s="4">
        <v>40810</v>
      </c>
      <c r="B1319" s="5">
        <v>197.3571</v>
      </c>
    </row>
    <row r="1320" spans="1:2" x14ac:dyDescent="0.25">
      <c r="A1320" s="4">
        <v>40811</v>
      </c>
      <c r="B1320" s="5">
        <v>197.3552</v>
      </c>
    </row>
    <row r="1321" spans="1:2" x14ac:dyDescent="0.25">
      <c r="A1321" s="4">
        <v>40812</v>
      </c>
      <c r="B1321" s="5">
        <v>197.35319999999999</v>
      </c>
    </row>
    <row r="1322" spans="1:2" x14ac:dyDescent="0.25">
      <c r="A1322" s="4">
        <v>40813</v>
      </c>
      <c r="B1322" s="5">
        <v>197.35120000000001</v>
      </c>
    </row>
    <row r="1323" spans="1:2" x14ac:dyDescent="0.25">
      <c r="A1323" s="4">
        <v>40814</v>
      </c>
      <c r="B1323" s="5">
        <v>197.3492</v>
      </c>
    </row>
    <row r="1324" spans="1:2" x14ac:dyDescent="0.25">
      <c r="A1324" s="4">
        <v>40815</v>
      </c>
      <c r="B1324" s="5">
        <v>197.34729999999999</v>
      </c>
    </row>
    <row r="1325" spans="1:2" x14ac:dyDescent="0.25">
      <c r="A1325" s="4">
        <v>40816</v>
      </c>
      <c r="B1325" s="5">
        <v>197.34530000000001</v>
      </c>
    </row>
    <row r="1326" spans="1:2" x14ac:dyDescent="0.25">
      <c r="A1326" s="4">
        <v>40817</v>
      </c>
      <c r="B1326" s="5">
        <v>197.3433</v>
      </c>
    </row>
    <row r="1327" spans="1:2" x14ac:dyDescent="0.25">
      <c r="A1327" s="4">
        <v>40818</v>
      </c>
      <c r="B1327" s="5">
        <v>197.34129999999999</v>
      </c>
    </row>
    <row r="1328" spans="1:2" x14ac:dyDescent="0.25">
      <c r="A1328" s="4">
        <v>40819</v>
      </c>
      <c r="B1328" s="5">
        <v>197.33940000000001</v>
      </c>
    </row>
    <row r="1329" spans="1:2" x14ac:dyDescent="0.25">
      <c r="A1329" s="4">
        <v>40820</v>
      </c>
      <c r="B1329" s="5">
        <v>197.3374</v>
      </c>
    </row>
    <row r="1330" spans="1:2" x14ac:dyDescent="0.25">
      <c r="A1330" s="4">
        <v>40821</v>
      </c>
      <c r="B1330" s="5">
        <v>197.33539999999999</v>
      </c>
    </row>
    <row r="1331" spans="1:2" x14ac:dyDescent="0.25">
      <c r="A1331" s="4">
        <v>40822</v>
      </c>
      <c r="B1331" s="5">
        <v>197.33340000000001</v>
      </c>
    </row>
    <row r="1332" spans="1:2" x14ac:dyDescent="0.25">
      <c r="A1332" s="4">
        <v>40823</v>
      </c>
      <c r="B1332" s="5">
        <v>197.33150000000001</v>
      </c>
    </row>
    <row r="1333" spans="1:2" x14ac:dyDescent="0.25">
      <c r="A1333" s="4">
        <v>40824</v>
      </c>
      <c r="B1333" s="5">
        <v>197.3295</v>
      </c>
    </row>
    <row r="1334" spans="1:2" x14ac:dyDescent="0.25">
      <c r="A1334" s="4">
        <v>40825</v>
      </c>
      <c r="B1334" s="5">
        <v>197.32749999999999</v>
      </c>
    </row>
    <row r="1335" spans="1:2" x14ac:dyDescent="0.25">
      <c r="A1335" s="4">
        <v>40826</v>
      </c>
      <c r="B1335" s="5">
        <v>197.32560000000001</v>
      </c>
    </row>
    <row r="1336" spans="1:2" x14ac:dyDescent="0.25">
      <c r="A1336" s="4">
        <v>40827</v>
      </c>
      <c r="B1336" s="5">
        <v>197.3236</v>
      </c>
    </row>
    <row r="1337" spans="1:2" x14ac:dyDescent="0.25">
      <c r="A1337" s="4">
        <v>40828</v>
      </c>
      <c r="B1337" s="5">
        <v>197.32159999999999</v>
      </c>
    </row>
    <row r="1338" spans="1:2" x14ac:dyDescent="0.25">
      <c r="A1338" s="4">
        <v>40829</v>
      </c>
      <c r="B1338" s="5">
        <v>197.31960000000001</v>
      </c>
    </row>
    <row r="1339" spans="1:2" x14ac:dyDescent="0.25">
      <c r="A1339" s="4">
        <v>40830</v>
      </c>
      <c r="B1339" s="5">
        <v>197.3177</v>
      </c>
    </row>
    <row r="1340" spans="1:2" x14ac:dyDescent="0.25">
      <c r="A1340" s="4">
        <v>40831</v>
      </c>
      <c r="B1340" s="5">
        <v>197.31569999999999</v>
      </c>
    </row>
    <row r="1341" spans="1:2" x14ac:dyDescent="0.25">
      <c r="A1341" s="4">
        <v>40832</v>
      </c>
      <c r="B1341" s="5">
        <v>197.33539999999999</v>
      </c>
    </row>
    <row r="1342" spans="1:2" x14ac:dyDescent="0.25">
      <c r="A1342" s="4">
        <v>40833</v>
      </c>
      <c r="B1342" s="5">
        <v>197.35509999999999</v>
      </c>
    </row>
    <row r="1343" spans="1:2" x14ac:dyDescent="0.25">
      <c r="A1343" s="4">
        <v>40834</v>
      </c>
      <c r="B1343" s="5">
        <v>197.37479999999999</v>
      </c>
    </row>
    <row r="1344" spans="1:2" x14ac:dyDescent="0.25">
      <c r="A1344" s="4">
        <v>40835</v>
      </c>
      <c r="B1344" s="5">
        <v>197.39449999999999</v>
      </c>
    </row>
    <row r="1345" spans="1:2" x14ac:dyDescent="0.25">
      <c r="A1345" s="4">
        <v>40836</v>
      </c>
      <c r="B1345" s="5">
        <v>197.41419999999999</v>
      </c>
    </row>
    <row r="1346" spans="1:2" x14ac:dyDescent="0.25">
      <c r="A1346" s="4">
        <v>40837</v>
      </c>
      <c r="B1346" s="5">
        <v>197.43389999999999</v>
      </c>
    </row>
    <row r="1347" spans="1:2" x14ac:dyDescent="0.25">
      <c r="A1347" s="4">
        <v>40838</v>
      </c>
      <c r="B1347" s="5">
        <v>197.4537</v>
      </c>
    </row>
    <row r="1348" spans="1:2" x14ac:dyDescent="0.25">
      <c r="A1348" s="4">
        <v>40839</v>
      </c>
      <c r="B1348" s="5">
        <v>197.4734</v>
      </c>
    </row>
    <row r="1349" spans="1:2" x14ac:dyDescent="0.25">
      <c r="A1349" s="4">
        <v>40840</v>
      </c>
      <c r="B1349" s="5">
        <v>197.4931</v>
      </c>
    </row>
    <row r="1350" spans="1:2" x14ac:dyDescent="0.25">
      <c r="A1350" s="4">
        <v>40841</v>
      </c>
      <c r="B1350" s="5">
        <v>197.5128</v>
      </c>
    </row>
    <row r="1351" spans="1:2" x14ac:dyDescent="0.25">
      <c r="A1351" s="4">
        <v>40842</v>
      </c>
      <c r="B1351" s="5">
        <v>197.5325</v>
      </c>
    </row>
    <row r="1352" spans="1:2" x14ac:dyDescent="0.25">
      <c r="A1352" s="4">
        <v>40843</v>
      </c>
      <c r="B1352" s="5">
        <v>197.5523</v>
      </c>
    </row>
    <row r="1353" spans="1:2" x14ac:dyDescent="0.25">
      <c r="A1353" s="4">
        <v>40844</v>
      </c>
      <c r="B1353" s="5">
        <v>197.572</v>
      </c>
    </row>
    <row r="1354" spans="1:2" x14ac:dyDescent="0.25">
      <c r="A1354" s="4">
        <v>40845</v>
      </c>
      <c r="B1354" s="5">
        <v>197.5917</v>
      </c>
    </row>
    <row r="1355" spans="1:2" x14ac:dyDescent="0.25">
      <c r="A1355" s="4">
        <v>40846</v>
      </c>
      <c r="B1355" s="5">
        <v>197.6114</v>
      </c>
    </row>
    <row r="1356" spans="1:2" x14ac:dyDescent="0.25">
      <c r="A1356" s="4">
        <v>40847</v>
      </c>
      <c r="B1356" s="5">
        <v>197.63120000000001</v>
      </c>
    </row>
    <row r="1357" spans="1:2" x14ac:dyDescent="0.25">
      <c r="A1357" s="4">
        <v>40848</v>
      </c>
      <c r="B1357" s="5">
        <v>197.65090000000001</v>
      </c>
    </row>
    <row r="1358" spans="1:2" x14ac:dyDescent="0.25">
      <c r="A1358" s="4">
        <v>40849</v>
      </c>
      <c r="B1358" s="5">
        <v>197.67060000000001</v>
      </c>
    </row>
    <row r="1359" spans="1:2" x14ac:dyDescent="0.25">
      <c r="A1359" s="4">
        <v>40850</v>
      </c>
      <c r="B1359" s="5">
        <v>197.69040000000001</v>
      </c>
    </row>
    <row r="1360" spans="1:2" x14ac:dyDescent="0.25">
      <c r="A1360" s="4">
        <v>40851</v>
      </c>
      <c r="B1360" s="5">
        <v>197.71010000000001</v>
      </c>
    </row>
    <row r="1361" spans="1:2" x14ac:dyDescent="0.25">
      <c r="A1361" s="4">
        <v>40852</v>
      </c>
      <c r="B1361" s="5">
        <v>197.72989999999999</v>
      </c>
    </row>
    <row r="1362" spans="1:2" x14ac:dyDescent="0.25">
      <c r="A1362" s="4">
        <v>40853</v>
      </c>
      <c r="B1362" s="5">
        <v>197.74959999999999</v>
      </c>
    </row>
    <row r="1363" spans="1:2" x14ac:dyDescent="0.25">
      <c r="A1363" s="4">
        <v>40854</v>
      </c>
      <c r="B1363" s="5">
        <v>197.76929999999999</v>
      </c>
    </row>
    <row r="1364" spans="1:2" x14ac:dyDescent="0.25">
      <c r="A1364" s="4">
        <v>40855</v>
      </c>
      <c r="B1364" s="5">
        <v>197.78909999999999</v>
      </c>
    </row>
    <row r="1365" spans="1:2" x14ac:dyDescent="0.25">
      <c r="A1365" s="4">
        <v>40856</v>
      </c>
      <c r="B1365" s="5">
        <v>197.80879999999999</v>
      </c>
    </row>
    <row r="1366" spans="1:2" x14ac:dyDescent="0.25">
      <c r="A1366" s="4">
        <v>40857</v>
      </c>
      <c r="B1366" s="5">
        <v>197.82859999999999</v>
      </c>
    </row>
    <row r="1367" spans="1:2" x14ac:dyDescent="0.25">
      <c r="A1367" s="4">
        <v>40858</v>
      </c>
      <c r="B1367" s="5">
        <v>197.84829999999999</v>
      </c>
    </row>
    <row r="1368" spans="1:2" x14ac:dyDescent="0.25">
      <c r="A1368" s="4">
        <v>40859</v>
      </c>
      <c r="B1368" s="5">
        <v>197.8681</v>
      </c>
    </row>
    <row r="1369" spans="1:2" x14ac:dyDescent="0.25">
      <c r="A1369" s="4">
        <v>40860</v>
      </c>
      <c r="B1369" s="5">
        <v>197.8879</v>
      </c>
    </row>
    <row r="1370" spans="1:2" x14ac:dyDescent="0.25">
      <c r="A1370" s="4">
        <v>40861</v>
      </c>
      <c r="B1370" s="5">
        <v>197.9076</v>
      </c>
    </row>
    <row r="1371" spans="1:2" x14ac:dyDescent="0.25">
      <c r="A1371" s="4">
        <v>40862</v>
      </c>
      <c r="B1371" s="5">
        <v>197.92740000000001</v>
      </c>
    </row>
    <row r="1372" spans="1:2" x14ac:dyDescent="0.25">
      <c r="A1372" s="4">
        <v>40863</v>
      </c>
      <c r="B1372" s="5">
        <v>197.93989999999999</v>
      </c>
    </row>
    <row r="1373" spans="1:2" x14ac:dyDescent="0.25">
      <c r="A1373" s="4">
        <v>40864</v>
      </c>
      <c r="B1373" s="5">
        <v>197.95240000000001</v>
      </c>
    </row>
    <row r="1374" spans="1:2" x14ac:dyDescent="0.25">
      <c r="A1374" s="4">
        <v>40865</v>
      </c>
      <c r="B1374" s="5">
        <v>197.965</v>
      </c>
    </row>
    <row r="1375" spans="1:2" x14ac:dyDescent="0.25">
      <c r="A1375" s="4">
        <v>40866</v>
      </c>
      <c r="B1375" s="5">
        <v>197.97749999999999</v>
      </c>
    </row>
    <row r="1376" spans="1:2" x14ac:dyDescent="0.25">
      <c r="A1376" s="4">
        <v>40867</v>
      </c>
      <c r="B1376" s="5">
        <v>197.99</v>
      </c>
    </row>
    <row r="1377" spans="1:2" x14ac:dyDescent="0.25">
      <c r="A1377" s="4">
        <v>40868</v>
      </c>
      <c r="B1377" s="5">
        <v>198.0026</v>
      </c>
    </row>
    <row r="1378" spans="1:2" x14ac:dyDescent="0.25">
      <c r="A1378" s="4">
        <v>40869</v>
      </c>
      <c r="B1378" s="5">
        <v>198.01509999999999</v>
      </c>
    </row>
    <row r="1379" spans="1:2" x14ac:dyDescent="0.25">
      <c r="A1379" s="4">
        <v>40870</v>
      </c>
      <c r="B1379" s="5">
        <v>198.02760000000001</v>
      </c>
    </row>
    <row r="1380" spans="1:2" x14ac:dyDescent="0.25">
      <c r="A1380" s="4">
        <v>40871</v>
      </c>
      <c r="B1380" s="5">
        <v>198.0401</v>
      </c>
    </row>
    <row r="1381" spans="1:2" x14ac:dyDescent="0.25">
      <c r="A1381" s="4">
        <v>40872</v>
      </c>
      <c r="B1381" s="5">
        <v>198.05269999999999</v>
      </c>
    </row>
    <row r="1382" spans="1:2" x14ac:dyDescent="0.25">
      <c r="A1382" s="4">
        <v>40873</v>
      </c>
      <c r="B1382" s="5">
        <v>198.0652</v>
      </c>
    </row>
    <row r="1383" spans="1:2" x14ac:dyDescent="0.25">
      <c r="A1383" s="4">
        <v>40874</v>
      </c>
      <c r="B1383" s="5">
        <v>198.07769999999999</v>
      </c>
    </row>
    <row r="1384" spans="1:2" x14ac:dyDescent="0.25">
      <c r="A1384" s="4">
        <v>40875</v>
      </c>
      <c r="B1384" s="5">
        <v>198.09030000000001</v>
      </c>
    </row>
    <row r="1385" spans="1:2" x14ac:dyDescent="0.25">
      <c r="A1385" s="4">
        <v>40876</v>
      </c>
      <c r="B1385" s="5">
        <v>198.1028</v>
      </c>
    </row>
    <row r="1386" spans="1:2" x14ac:dyDescent="0.25">
      <c r="A1386" s="4">
        <v>40877</v>
      </c>
      <c r="B1386" s="5">
        <v>198.11529999999999</v>
      </c>
    </row>
    <row r="1387" spans="1:2" x14ac:dyDescent="0.25">
      <c r="A1387" s="4">
        <v>40878</v>
      </c>
      <c r="B1387" s="5">
        <v>198.12790000000001</v>
      </c>
    </row>
    <row r="1388" spans="1:2" x14ac:dyDescent="0.25">
      <c r="A1388" s="4">
        <v>40879</v>
      </c>
      <c r="B1388" s="5">
        <v>198.1404</v>
      </c>
    </row>
    <row r="1389" spans="1:2" x14ac:dyDescent="0.25">
      <c r="A1389" s="4">
        <v>40880</v>
      </c>
      <c r="B1389" s="5">
        <v>198.15299999999999</v>
      </c>
    </row>
    <row r="1390" spans="1:2" x14ac:dyDescent="0.25">
      <c r="A1390" s="4">
        <v>40881</v>
      </c>
      <c r="B1390" s="5">
        <v>198.16550000000001</v>
      </c>
    </row>
    <row r="1391" spans="1:2" x14ac:dyDescent="0.25">
      <c r="A1391" s="4">
        <v>40882</v>
      </c>
      <c r="B1391" s="5">
        <v>198.178</v>
      </c>
    </row>
    <row r="1392" spans="1:2" x14ac:dyDescent="0.25">
      <c r="A1392" s="4">
        <v>40883</v>
      </c>
      <c r="B1392" s="5">
        <v>198.19059999999999</v>
      </c>
    </row>
    <row r="1393" spans="1:2" x14ac:dyDescent="0.25">
      <c r="A1393" s="4">
        <v>40884</v>
      </c>
      <c r="B1393" s="5">
        <v>198.20310000000001</v>
      </c>
    </row>
    <row r="1394" spans="1:2" x14ac:dyDescent="0.25">
      <c r="A1394" s="4">
        <v>40885</v>
      </c>
      <c r="B1394" s="5">
        <v>198.2157</v>
      </c>
    </row>
    <row r="1395" spans="1:2" x14ac:dyDescent="0.25">
      <c r="A1395" s="4">
        <v>40886</v>
      </c>
      <c r="B1395" s="5">
        <v>198.22819999999999</v>
      </c>
    </row>
    <row r="1396" spans="1:2" x14ac:dyDescent="0.25">
      <c r="A1396" s="4">
        <v>40887</v>
      </c>
      <c r="B1396" s="5">
        <v>198.2407</v>
      </c>
    </row>
    <row r="1397" spans="1:2" x14ac:dyDescent="0.25">
      <c r="A1397" s="4">
        <v>40888</v>
      </c>
      <c r="B1397" s="5">
        <v>198.2533</v>
      </c>
    </row>
    <row r="1398" spans="1:2" x14ac:dyDescent="0.25">
      <c r="A1398" s="4">
        <v>40889</v>
      </c>
      <c r="B1398" s="5">
        <v>198.26580000000001</v>
      </c>
    </row>
    <row r="1399" spans="1:2" x14ac:dyDescent="0.25">
      <c r="A1399" s="4">
        <v>40890</v>
      </c>
      <c r="B1399" s="5">
        <v>198.2784</v>
      </c>
    </row>
    <row r="1400" spans="1:2" x14ac:dyDescent="0.25">
      <c r="A1400" s="4">
        <v>40891</v>
      </c>
      <c r="B1400" s="5">
        <v>198.29089999999999</v>
      </c>
    </row>
    <row r="1401" spans="1:2" x14ac:dyDescent="0.25">
      <c r="A1401" s="4">
        <v>40892</v>
      </c>
      <c r="B1401" s="5">
        <v>198.30350000000001</v>
      </c>
    </row>
    <row r="1402" spans="1:2" x14ac:dyDescent="0.25">
      <c r="A1402" s="4">
        <v>40893</v>
      </c>
      <c r="B1402" s="5">
        <v>198.3124</v>
      </c>
    </row>
    <row r="1403" spans="1:2" x14ac:dyDescent="0.25">
      <c r="A1403" s="4">
        <v>40894</v>
      </c>
      <c r="B1403" s="5">
        <v>198.32140000000001</v>
      </c>
    </row>
    <row r="1404" spans="1:2" x14ac:dyDescent="0.25">
      <c r="A1404" s="4">
        <v>40895</v>
      </c>
      <c r="B1404" s="5">
        <v>198.33029999999999</v>
      </c>
    </row>
    <row r="1405" spans="1:2" x14ac:dyDescent="0.25">
      <c r="A1405" s="4">
        <v>40896</v>
      </c>
      <c r="B1405" s="5">
        <v>198.33930000000001</v>
      </c>
    </row>
    <row r="1406" spans="1:2" x14ac:dyDescent="0.25">
      <c r="A1406" s="4">
        <v>40897</v>
      </c>
      <c r="B1406" s="5">
        <v>198.34829999999999</v>
      </c>
    </row>
    <row r="1407" spans="1:2" x14ac:dyDescent="0.25">
      <c r="A1407" s="4">
        <v>40898</v>
      </c>
      <c r="B1407" s="5">
        <v>198.35720000000001</v>
      </c>
    </row>
    <row r="1408" spans="1:2" x14ac:dyDescent="0.25">
      <c r="A1408" s="4">
        <v>40899</v>
      </c>
      <c r="B1408" s="5">
        <v>198.36619999999999</v>
      </c>
    </row>
    <row r="1409" spans="1:2" x14ac:dyDescent="0.25">
      <c r="A1409" s="4">
        <v>40900</v>
      </c>
      <c r="B1409" s="5">
        <v>198.3751</v>
      </c>
    </row>
    <row r="1410" spans="1:2" x14ac:dyDescent="0.25">
      <c r="A1410" s="4">
        <v>40901</v>
      </c>
      <c r="B1410" s="5">
        <v>198.38409999999999</v>
      </c>
    </row>
    <row r="1411" spans="1:2" x14ac:dyDescent="0.25">
      <c r="A1411" s="4">
        <v>40902</v>
      </c>
      <c r="B1411" s="5">
        <v>198.393</v>
      </c>
    </row>
    <row r="1412" spans="1:2" x14ac:dyDescent="0.25">
      <c r="A1412" s="4">
        <v>40903</v>
      </c>
      <c r="B1412" s="5">
        <v>198.40199999999999</v>
      </c>
    </row>
    <row r="1413" spans="1:2" x14ac:dyDescent="0.25">
      <c r="A1413" s="4">
        <v>40904</v>
      </c>
      <c r="B1413" s="5">
        <v>198.4109</v>
      </c>
    </row>
    <row r="1414" spans="1:2" x14ac:dyDescent="0.25">
      <c r="A1414" s="4">
        <v>40905</v>
      </c>
      <c r="B1414" s="5">
        <v>198.41990000000001</v>
      </c>
    </row>
    <row r="1415" spans="1:2" x14ac:dyDescent="0.25">
      <c r="A1415" s="4">
        <v>40906</v>
      </c>
      <c r="B1415" s="5">
        <v>198.4288</v>
      </c>
    </row>
    <row r="1416" spans="1:2" x14ac:dyDescent="0.25">
      <c r="A1416" s="4">
        <v>40907</v>
      </c>
      <c r="B1416" s="5">
        <v>198.43780000000001</v>
      </c>
    </row>
    <row r="1417" spans="1:2" x14ac:dyDescent="0.25">
      <c r="A1417" s="4">
        <v>40908</v>
      </c>
      <c r="B1417" s="5">
        <v>198.44669999999999</v>
      </c>
    </row>
    <row r="1418" spans="1:2" x14ac:dyDescent="0.25">
      <c r="A1418" s="4">
        <v>40909</v>
      </c>
      <c r="B1418" s="5">
        <v>198.45570000000001</v>
      </c>
    </row>
    <row r="1419" spans="1:2" x14ac:dyDescent="0.25">
      <c r="A1419" s="4">
        <v>40910</v>
      </c>
      <c r="B1419" s="5">
        <v>198.46469999999999</v>
      </c>
    </row>
    <row r="1420" spans="1:2" x14ac:dyDescent="0.25">
      <c r="A1420" s="4">
        <v>40911</v>
      </c>
      <c r="B1420" s="5">
        <v>198.4736</v>
      </c>
    </row>
    <row r="1421" spans="1:2" x14ac:dyDescent="0.25">
      <c r="A1421" s="4">
        <v>40912</v>
      </c>
      <c r="B1421" s="5">
        <v>198.48259999999999</v>
      </c>
    </row>
    <row r="1422" spans="1:2" x14ac:dyDescent="0.25">
      <c r="A1422" s="4">
        <v>40913</v>
      </c>
      <c r="B1422" s="5">
        <v>198.4915</v>
      </c>
    </row>
    <row r="1423" spans="1:2" x14ac:dyDescent="0.25">
      <c r="A1423" s="4">
        <v>40914</v>
      </c>
      <c r="B1423" s="5">
        <v>198.50049999999999</v>
      </c>
    </row>
    <row r="1424" spans="1:2" x14ac:dyDescent="0.25">
      <c r="A1424" s="4">
        <v>40915</v>
      </c>
      <c r="B1424" s="5">
        <v>198.5094</v>
      </c>
    </row>
    <row r="1425" spans="1:2" x14ac:dyDescent="0.25">
      <c r="A1425" s="4">
        <v>40916</v>
      </c>
      <c r="B1425" s="5">
        <v>198.51840000000001</v>
      </c>
    </row>
    <row r="1426" spans="1:2" x14ac:dyDescent="0.25">
      <c r="A1426" s="4">
        <v>40917</v>
      </c>
      <c r="B1426" s="5">
        <v>198.5274</v>
      </c>
    </row>
    <row r="1427" spans="1:2" x14ac:dyDescent="0.25">
      <c r="A1427" s="4">
        <v>40918</v>
      </c>
      <c r="B1427" s="5">
        <v>198.53630000000001</v>
      </c>
    </row>
    <row r="1428" spans="1:2" x14ac:dyDescent="0.25">
      <c r="A1428" s="4">
        <v>40919</v>
      </c>
      <c r="B1428" s="5">
        <v>198.5453</v>
      </c>
    </row>
    <row r="1429" spans="1:2" x14ac:dyDescent="0.25">
      <c r="A1429" s="4">
        <v>40920</v>
      </c>
      <c r="B1429" s="5">
        <v>198.55420000000001</v>
      </c>
    </row>
    <row r="1430" spans="1:2" x14ac:dyDescent="0.25">
      <c r="A1430" s="4">
        <v>40921</v>
      </c>
      <c r="B1430" s="5">
        <v>198.56319999999999</v>
      </c>
    </row>
    <row r="1431" spans="1:2" x14ac:dyDescent="0.25">
      <c r="A1431" s="4">
        <v>40922</v>
      </c>
      <c r="B1431" s="5">
        <v>198.57220000000001</v>
      </c>
    </row>
    <row r="1432" spans="1:2" x14ac:dyDescent="0.25">
      <c r="A1432" s="4">
        <v>40923</v>
      </c>
      <c r="B1432" s="5">
        <v>198.58109999999999</v>
      </c>
    </row>
    <row r="1433" spans="1:2" x14ac:dyDescent="0.25">
      <c r="A1433" s="4">
        <v>40924</v>
      </c>
      <c r="B1433" s="5">
        <v>198.608</v>
      </c>
    </row>
    <row r="1434" spans="1:2" x14ac:dyDescent="0.25">
      <c r="A1434" s="4">
        <v>40925</v>
      </c>
      <c r="B1434" s="5">
        <v>198.63480000000001</v>
      </c>
    </row>
    <row r="1435" spans="1:2" x14ac:dyDescent="0.25">
      <c r="A1435" s="4">
        <v>40926</v>
      </c>
      <c r="B1435" s="5">
        <v>198.6617</v>
      </c>
    </row>
    <row r="1436" spans="1:2" x14ac:dyDescent="0.25">
      <c r="A1436" s="4">
        <v>40927</v>
      </c>
      <c r="B1436" s="5">
        <v>198.6885</v>
      </c>
    </row>
    <row r="1437" spans="1:2" x14ac:dyDescent="0.25">
      <c r="A1437" s="4">
        <v>40928</v>
      </c>
      <c r="B1437" s="5">
        <v>198.71539999999999</v>
      </c>
    </row>
    <row r="1438" spans="1:2" x14ac:dyDescent="0.25">
      <c r="A1438" s="4">
        <v>40929</v>
      </c>
      <c r="B1438" s="5">
        <v>198.7423</v>
      </c>
    </row>
    <row r="1439" spans="1:2" x14ac:dyDescent="0.25">
      <c r="A1439" s="4">
        <v>40930</v>
      </c>
      <c r="B1439" s="5">
        <v>198.76910000000001</v>
      </c>
    </row>
    <row r="1440" spans="1:2" x14ac:dyDescent="0.25">
      <c r="A1440" s="4">
        <v>40931</v>
      </c>
      <c r="B1440" s="5">
        <v>198.79599999999999</v>
      </c>
    </row>
    <row r="1441" spans="1:2" x14ac:dyDescent="0.25">
      <c r="A1441" s="4">
        <v>40932</v>
      </c>
      <c r="B1441" s="5">
        <v>198.8229</v>
      </c>
    </row>
    <row r="1442" spans="1:2" x14ac:dyDescent="0.25">
      <c r="A1442" s="4">
        <v>40933</v>
      </c>
      <c r="B1442" s="5">
        <v>198.84979999999999</v>
      </c>
    </row>
    <row r="1443" spans="1:2" x14ac:dyDescent="0.25">
      <c r="A1443" s="4">
        <v>40934</v>
      </c>
      <c r="B1443" s="5">
        <v>198.8766</v>
      </c>
    </row>
    <row r="1444" spans="1:2" x14ac:dyDescent="0.25">
      <c r="A1444" s="4">
        <v>40935</v>
      </c>
      <c r="B1444" s="5">
        <v>198.90350000000001</v>
      </c>
    </row>
    <row r="1445" spans="1:2" x14ac:dyDescent="0.25">
      <c r="A1445" s="4">
        <v>40936</v>
      </c>
      <c r="B1445" s="5">
        <v>198.93039999999999</v>
      </c>
    </row>
    <row r="1446" spans="1:2" x14ac:dyDescent="0.25">
      <c r="A1446" s="4">
        <v>40937</v>
      </c>
      <c r="B1446" s="5">
        <v>198.9573</v>
      </c>
    </row>
    <row r="1447" spans="1:2" x14ac:dyDescent="0.25">
      <c r="A1447" s="4">
        <v>40938</v>
      </c>
      <c r="B1447" s="5">
        <v>198.98419999999999</v>
      </c>
    </row>
    <row r="1448" spans="1:2" x14ac:dyDescent="0.25">
      <c r="A1448" s="4">
        <v>40939</v>
      </c>
      <c r="B1448" s="5">
        <v>199.0111</v>
      </c>
    </row>
    <row r="1449" spans="1:2" x14ac:dyDescent="0.25">
      <c r="A1449" s="4">
        <v>40940</v>
      </c>
      <c r="B1449" s="5">
        <v>199.03800000000001</v>
      </c>
    </row>
    <row r="1450" spans="1:2" x14ac:dyDescent="0.25">
      <c r="A1450" s="4">
        <v>40941</v>
      </c>
      <c r="B1450" s="5">
        <v>199.065</v>
      </c>
    </row>
    <row r="1451" spans="1:2" x14ac:dyDescent="0.25">
      <c r="A1451" s="4">
        <v>40942</v>
      </c>
      <c r="B1451" s="5">
        <v>199.09190000000001</v>
      </c>
    </row>
    <row r="1452" spans="1:2" x14ac:dyDescent="0.25">
      <c r="A1452" s="4">
        <v>40943</v>
      </c>
      <c r="B1452" s="5">
        <v>199.11879999999999</v>
      </c>
    </row>
    <row r="1453" spans="1:2" x14ac:dyDescent="0.25">
      <c r="A1453" s="4">
        <v>40944</v>
      </c>
      <c r="B1453" s="5">
        <v>199.14570000000001</v>
      </c>
    </row>
    <row r="1454" spans="1:2" x14ac:dyDescent="0.25">
      <c r="A1454" s="4">
        <v>40945</v>
      </c>
      <c r="B1454" s="5">
        <v>199.17259999999999</v>
      </c>
    </row>
    <row r="1455" spans="1:2" x14ac:dyDescent="0.25">
      <c r="A1455" s="4">
        <v>40946</v>
      </c>
      <c r="B1455" s="5">
        <v>199.1996</v>
      </c>
    </row>
    <row r="1456" spans="1:2" x14ac:dyDescent="0.25">
      <c r="A1456" s="4">
        <v>40947</v>
      </c>
      <c r="B1456" s="5">
        <v>199.22649999999999</v>
      </c>
    </row>
    <row r="1457" spans="1:2" x14ac:dyDescent="0.25">
      <c r="A1457" s="4">
        <v>40948</v>
      </c>
      <c r="B1457" s="5">
        <v>199.2534</v>
      </c>
    </row>
    <row r="1458" spans="1:2" x14ac:dyDescent="0.25">
      <c r="A1458" s="4">
        <v>40949</v>
      </c>
      <c r="B1458" s="5">
        <v>199.28039999999999</v>
      </c>
    </row>
    <row r="1459" spans="1:2" x14ac:dyDescent="0.25">
      <c r="A1459" s="4">
        <v>40950</v>
      </c>
      <c r="B1459" s="5">
        <v>199.3073</v>
      </c>
    </row>
    <row r="1460" spans="1:2" x14ac:dyDescent="0.25">
      <c r="A1460" s="4">
        <v>40951</v>
      </c>
      <c r="B1460" s="5">
        <v>199.33430000000001</v>
      </c>
    </row>
    <row r="1461" spans="1:2" x14ac:dyDescent="0.25">
      <c r="A1461" s="4">
        <v>40952</v>
      </c>
      <c r="B1461" s="5">
        <v>199.3612</v>
      </c>
    </row>
    <row r="1462" spans="1:2" x14ac:dyDescent="0.25">
      <c r="A1462" s="4">
        <v>40953</v>
      </c>
      <c r="B1462" s="5">
        <v>199.38820000000001</v>
      </c>
    </row>
    <row r="1463" spans="1:2" x14ac:dyDescent="0.25">
      <c r="A1463" s="4">
        <v>40954</v>
      </c>
      <c r="B1463" s="5">
        <v>199.4151</v>
      </c>
    </row>
    <row r="1464" spans="1:2" x14ac:dyDescent="0.25">
      <c r="A1464" s="4">
        <v>40955</v>
      </c>
      <c r="B1464" s="5">
        <v>199.46510000000001</v>
      </c>
    </row>
    <row r="1465" spans="1:2" x14ac:dyDescent="0.25">
      <c r="A1465" s="4">
        <v>40956</v>
      </c>
      <c r="B1465" s="5">
        <v>199.51519999999999</v>
      </c>
    </row>
    <row r="1466" spans="1:2" x14ac:dyDescent="0.25">
      <c r="A1466" s="4">
        <v>40957</v>
      </c>
      <c r="B1466" s="5">
        <v>199.5652</v>
      </c>
    </row>
    <row r="1467" spans="1:2" x14ac:dyDescent="0.25">
      <c r="A1467" s="4">
        <v>40958</v>
      </c>
      <c r="B1467" s="5">
        <v>199.61529999999999</v>
      </c>
    </row>
    <row r="1468" spans="1:2" x14ac:dyDescent="0.25">
      <c r="A1468" s="4">
        <v>40959</v>
      </c>
      <c r="B1468" s="5">
        <v>199.6653</v>
      </c>
    </row>
    <row r="1469" spans="1:2" x14ac:dyDescent="0.25">
      <c r="A1469" s="4">
        <v>40960</v>
      </c>
      <c r="B1469" s="5">
        <v>199.71539999999999</v>
      </c>
    </row>
    <row r="1470" spans="1:2" x14ac:dyDescent="0.25">
      <c r="A1470" s="4">
        <v>40961</v>
      </c>
      <c r="B1470" s="5">
        <v>199.7655</v>
      </c>
    </row>
    <row r="1471" spans="1:2" x14ac:dyDescent="0.25">
      <c r="A1471" s="4">
        <v>40962</v>
      </c>
      <c r="B1471" s="5">
        <v>199.81559999999999</v>
      </c>
    </row>
    <row r="1472" spans="1:2" x14ac:dyDescent="0.25">
      <c r="A1472" s="4">
        <v>40963</v>
      </c>
      <c r="B1472" s="5">
        <v>199.8657</v>
      </c>
    </row>
    <row r="1473" spans="1:2" x14ac:dyDescent="0.25">
      <c r="A1473" s="4">
        <v>40964</v>
      </c>
      <c r="B1473" s="5">
        <v>199.91589999999999</v>
      </c>
    </row>
    <row r="1474" spans="1:2" x14ac:dyDescent="0.25">
      <c r="A1474" s="4">
        <v>40965</v>
      </c>
      <c r="B1474" s="5">
        <v>199.96600000000001</v>
      </c>
    </row>
    <row r="1475" spans="1:2" x14ac:dyDescent="0.25">
      <c r="A1475" s="4">
        <v>40966</v>
      </c>
      <c r="B1475" s="5">
        <v>200.0162</v>
      </c>
    </row>
    <row r="1476" spans="1:2" x14ac:dyDescent="0.25">
      <c r="A1476" s="4">
        <v>40967</v>
      </c>
      <c r="B1476" s="5">
        <v>200.06639999999999</v>
      </c>
    </row>
    <row r="1477" spans="1:2" x14ac:dyDescent="0.25">
      <c r="A1477" s="4">
        <v>40968</v>
      </c>
      <c r="B1477" s="5">
        <v>200.1165</v>
      </c>
    </row>
    <row r="1478" spans="1:2" x14ac:dyDescent="0.25">
      <c r="A1478" s="4">
        <v>40969</v>
      </c>
      <c r="B1478" s="5">
        <v>200.16669999999999</v>
      </c>
    </row>
    <row r="1479" spans="1:2" x14ac:dyDescent="0.25">
      <c r="A1479" s="4">
        <v>40970</v>
      </c>
      <c r="B1479" s="5">
        <v>200.21700000000001</v>
      </c>
    </row>
    <row r="1480" spans="1:2" x14ac:dyDescent="0.25">
      <c r="A1480" s="4">
        <v>40971</v>
      </c>
      <c r="B1480" s="5">
        <v>200.2672</v>
      </c>
    </row>
    <row r="1481" spans="1:2" x14ac:dyDescent="0.25">
      <c r="A1481" s="4">
        <v>40972</v>
      </c>
      <c r="B1481" s="5">
        <v>200.31739999999999</v>
      </c>
    </row>
    <row r="1482" spans="1:2" x14ac:dyDescent="0.25">
      <c r="A1482" s="4">
        <v>40973</v>
      </c>
      <c r="B1482" s="5">
        <v>200.36770000000001</v>
      </c>
    </row>
    <row r="1483" spans="1:2" x14ac:dyDescent="0.25">
      <c r="A1483" s="4">
        <v>40974</v>
      </c>
      <c r="B1483" s="5">
        <v>200.4179</v>
      </c>
    </row>
    <row r="1484" spans="1:2" x14ac:dyDescent="0.25">
      <c r="A1484" s="4">
        <v>40975</v>
      </c>
      <c r="B1484" s="5">
        <v>200.4682</v>
      </c>
    </row>
    <row r="1485" spans="1:2" x14ac:dyDescent="0.25">
      <c r="A1485" s="4">
        <v>40976</v>
      </c>
      <c r="B1485" s="5">
        <v>200.51849999999999</v>
      </c>
    </row>
    <row r="1486" spans="1:2" x14ac:dyDescent="0.25">
      <c r="A1486" s="4">
        <v>40977</v>
      </c>
      <c r="B1486" s="5">
        <v>200.56880000000001</v>
      </c>
    </row>
    <row r="1487" spans="1:2" x14ac:dyDescent="0.25">
      <c r="A1487" s="4">
        <v>40978</v>
      </c>
      <c r="B1487" s="5">
        <v>200.6191</v>
      </c>
    </row>
    <row r="1488" spans="1:2" x14ac:dyDescent="0.25">
      <c r="A1488" s="4">
        <v>40979</v>
      </c>
      <c r="B1488" s="5">
        <v>200.6694</v>
      </c>
    </row>
    <row r="1489" spans="1:2" x14ac:dyDescent="0.25">
      <c r="A1489" s="4">
        <v>40980</v>
      </c>
      <c r="B1489" s="5">
        <v>200.71969999999999</v>
      </c>
    </row>
    <row r="1490" spans="1:2" x14ac:dyDescent="0.25">
      <c r="A1490" s="4">
        <v>40981</v>
      </c>
      <c r="B1490" s="5">
        <v>200.77010000000001</v>
      </c>
    </row>
    <row r="1491" spans="1:2" x14ac:dyDescent="0.25">
      <c r="A1491" s="4">
        <v>40982</v>
      </c>
      <c r="B1491" s="5">
        <v>200.82050000000001</v>
      </c>
    </row>
    <row r="1492" spans="1:2" x14ac:dyDescent="0.25">
      <c r="A1492" s="4">
        <v>40983</v>
      </c>
      <c r="B1492" s="5">
        <v>200.8708</v>
      </c>
    </row>
    <row r="1493" spans="1:2" x14ac:dyDescent="0.25">
      <c r="A1493" s="4">
        <v>40984</v>
      </c>
      <c r="B1493" s="5">
        <v>200.9102</v>
      </c>
    </row>
    <row r="1494" spans="1:2" x14ac:dyDescent="0.25">
      <c r="A1494" s="4">
        <v>40985</v>
      </c>
      <c r="B1494" s="5">
        <v>200.9496</v>
      </c>
    </row>
    <row r="1495" spans="1:2" x14ac:dyDescent="0.25">
      <c r="A1495" s="4">
        <v>40986</v>
      </c>
      <c r="B1495" s="5">
        <v>200.98910000000001</v>
      </c>
    </row>
    <row r="1496" spans="1:2" x14ac:dyDescent="0.25">
      <c r="A1496" s="4">
        <v>40987</v>
      </c>
      <c r="B1496" s="5">
        <v>201.02850000000001</v>
      </c>
    </row>
    <row r="1497" spans="1:2" x14ac:dyDescent="0.25">
      <c r="A1497" s="4">
        <v>40988</v>
      </c>
      <c r="B1497" s="5">
        <v>201.06790000000001</v>
      </c>
    </row>
    <row r="1498" spans="1:2" x14ac:dyDescent="0.25">
      <c r="A1498" s="4">
        <v>40989</v>
      </c>
      <c r="B1498" s="5">
        <v>201.10740000000001</v>
      </c>
    </row>
    <row r="1499" spans="1:2" x14ac:dyDescent="0.25">
      <c r="A1499" s="4">
        <v>40990</v>
      </c>
      <c r="B1499" s="5">
        <v>201.14680000000001</v>
      </c>
    </row>
    <row r="1500" spans="1:2" x14ac:dyDescent="0.25">
      <c r="A1500" s="4">
        <v>40991</v>
      </c>
      <c r="B1500" s="5">
        <v>201.18629999999999</v>
      </c>
    </row>
    <row r="1501" spans="1:2" x14ac:dyDescent="0.25">
      <c r="A1501" s="4">
        <v>40992</v>
      </c>
      <c r="B1501" s="5">
        <v>201.22579999999999</v>
      </c>
    </row>
    <row r="1502" spans="1:2" x14ac:dyDescent="0.25">
      <c r="A1502" s="4">
        <v>40993</v>
      </c>
      <c r="B1502" s="5">
        <v>201.26519999999999</v>
      </c>
    </row>
    <row r="1503" spans="1:2" x14ac:dyDescent="0.25">
      <c r="A1503" s="4">
        <v>40994</v>
      </c>
      <c r="B1503" s="5">
        <v>201.3047</v>
      </c>
    </row>
    <row r="1504" spans="1:2" x14ac:dyDescent="0.25">
      <c r="A1504" s="4">
        <v>40995</v>
      </c>
      <c r="B1504" s="5">
        <v>201.3442</v>
      </c>
    </row>
    <row r="1505" spans="1:2" x14ac:dyDescent="0.25">
      <c r="A1505" s="4">
        <v>40996</v>
      </c>
      <c r="B1505" s="5">
        <v>201.3837</v>
      </c>
    </row>
    <row r="1506" spans="1:2" x14ac:dyDescent="0.25">
      <c r="A1506" s="4">
        <v>40997</v>
      </c>
      <c r="B1506" s="5">
        <v>201.42320000000001</v>
      </c>
    </row>
    <row r="1507" spans="1:2" x14ac:dyDescent="0.25">
      <c r="A1507" s="4">
        <v>40998</v>
      </c>
      <c r="B1507" s="5">
        <v>201.46279999999999</v>
      </c>
    </row>
    <row r="1508" spans="1:2" x14ac:dyDescent="0.25">
      <c r="A1508" s="4">
        <v>40999</v>
      </c>
      <c r="B1508" s="5">
        <v>201.50229999999999</v>
      </c>
    </row>
    <row r="1509" spans="1:2" x14ac:dyDescent="0.25">
      <c r="A1509" s="4">
        <v>41000</v>
      </c>
      <c r="B1509" s="5">
        <v>201.54179999999999</v>
      </c>
    </row>
    <row r="1510" spans="1:2" x14ac:dyDescent="0.25">
      <c r="A1510" s="4">
        <v>41001</v>
      </c>
      <c r="B1510" s="5">
        <v>201.5814</v>
      </c>
    </row>
    <row r="1511" spans="1:2" x14ac:dyDescent="0.25">
      <c r="A1511" s="4">
        <v>41002</v>
      </c>
      <c r="B1511" s="5">
        <v>201.62090000000001</v>
      </c>
    </row>
    <row r="1512" spans="1:2" x14ac:dyDescent="0.25">
      <c r="A1512" s="4">
        <v>41003</v>
      </c>
      <c r="B1512" s="5">
        <v>201.66050000000001</v>
      </c>
    </row>
    <row r="1513" spans="1:2" x14ac:dyDescent="0.25">
      <c r="A1513" s="4">
        <v>41004</v>
      </c>
      <c r="B1513" s="5">
        <v>201.7</v>
      </c>
    </row>
    <row r="1514" spans="1:2" x14ac:dyDescent="0.25">
      <c r="A1514" s="4">
        <v>41005</v>
      </c>
      <c r="B1514" s="5">
        <v>201.7396</v>
      </c>
    </row>
    <row r="1515" spans="1:2" x14ac:dyDescent="0.25">
      <c r="A1515" s="4">
        <v>41006</v>
      </c>
      <c r="B1515" s="5">
        <v>201.7792</v>
      </c>
    </row>
    <row r="1516" spans="1:2" x14ac:dyDescent="0.25">
      <c r="A1516" s="4">
        <v>41007</v>
      </c>
      <c r="B1516" s="5">
        <v>201.81880000000001</v>
      </c>
    </row>
    <row r="1517" spans="1:2" x14ac:dyDescent="0.25">
      <c r="A1517" s="4">
        <v>41008</v>
      </c>
      <c r="B1517" s="5">
        <v>201.85839999999999</v>
      </c>
    </row>
    <row r="1518" spans="1:2" x14ac:dyDescent="0.25">
      <c r="A1518" s="4">
        <v>41009</v>
      </c>
      <c r="B1518" s="5">
        <v>201.898</v>
      </c>
    </row>
    <row r="1519" spans="1:2" x14ac:dyDescent="0.25">
      <c r="A1519" s="4">
        <v>41010</v>
      </c>
      <c r="B1519" s="5">
        <v>201.9376</v>
      </c>
    </row>
    <row r="1520" spans="1:2" x14ac:dyDescent="0.25">
      <c r="A1520" s="4">
        <v>41011</v>
      </c>
      <c r="B1520" s="5">
        <v>201.97720000000001</v>
      </c>
    </row>
    <row r="1521" spans="1:2" x14ac:dyDescent="0.25">
      <c r="A1521" s="4">
        <v>41012</v>
      </c>
      <c r="B1521" s="5">
        <v>202.01679999999999</v>
      </c>
    </row>
    <row r="1522" spans="1:2" x14ac:dyDescent="0.25">
      <c r="A1522" s="4">
        <v>41013</v>
      </c>
      <c r="B1522" s="5">
        <v>202.0565</v>
      </c>
    </row>
    <row r="1523" spans="1:2" x14ac:dyDescent="0.25">
      <c r="A1523" s="4">
        <v>41014</v>
      </c>
      <c r="B1523" s="5">
        <v>202.09610000000001</v>
      </c>
    </row>
    <row r="1524" spans="1:2" x14ac:dyDescent="0.25">
      <c r="A1524" s="4">
        <v>41015</v>
      </c>
      <c r="B1524" s="5">
        <v>202.10419999999999</v>
      </c>
    </row>
    <row r="1525" spans="1:2" x14ac:dyDescent="0.25">
      <c r="A1525" s="4">
        <v>41016</v>
      </c>
      <c r="B1525" s="5">
        <v>202.1123</v>
      </c>
    </row>
    <row r="1526" spans="1:2" x14ac:dyDescent="0.25">
      <c r="A1526" s="4">
        <v>41017</v>
      </c>
      <c r="B1526" s="5">
        <v>202.12029999999999</v>
      </c>
    </row>
    <row r="1527" spans="1:2" x14ac:dyDescent="0.25">
      <c r="A1527" s="4">
        <v>41018</v>
      </c>
      <c r="B1527" s="5">
        <v>202.1284</v>
      </c>
    </row>
    <row r="1528" spans="1:2" x14ac:dyDescent="0.25">
      <c r="A1528" s="4">
        <v>41019</v>
      </c>
      <c r="B1528" s="5">
        <v>202.13650000000001</v>
      </c>
    </row>
    <row r="1529" spans="1:2" x14ac:dyDescent="0.25">
      <c r="A1529" s="4">
        <v>41020</v>
      </c>
      <c r="B1529" s="5">
        <v>202.1446</v>
      </c>
    </row>
    <row r="1530" spans="1:2" x14ac:dyDescent="0.25">
      <c r="A1530" s="4">
        <v>41021</v>
      </c>
      <c r="B1530" s="5">
        <v>202.15270000000001</v>
      </c>
    </row>
    <row r="1531" spans="1:2" x14ac:dyDescent="0.25">
      <c r="A1531" s="4">
        <v>41022</v>
      </c>
      <c r="B1531" s="5">
        <v>202.16069999999999</v>
      </c>
    </row>
    <row r="1532" spans="1:2" x14ac:dyDescent="0.25">
      <c r="A1532" s="4">
        <v>41023</v>
      </c>
      <c r="B1532" s="5">
        <v>202.1688</v>
      </c>
    </row>
    <row r="1533" spans="1:2" x14ac:dyDescent="0.25">
      <c r="A1533" s="4">
        <v>41024</v>
      </c>
      <c r="B1533" s="5">
        <v>202.17689999999999</v>
      </c>
    </row>
    <row r="1534" spans="1:2" x14ac:dyDescent="0.25">
      <c r="A1534" s="4">
        <v>41025</v>
      </c>
      <c r="B1534" s="5">
        <v>202.185</v>
      </c>
    </row>
    <row r="1535" spans="1:2" x14ac:dyDescent="0.25">
      <c r="A1535" s="4">
        <v>41026</v>
      </c>
      <c r="B1535" s="5">
        <v>202.19309999999999</v>
      </c>
    </row>
    <row r="1536" spans="1:2" x14ac:dyDescent="0.25">
      <c r="A1536" s="4">
        <v>41027</v>
      </c>
      <c r="B1536" s="5">
        <v>202.2012</v>
      </c>
    </row>
    <row r="1537" spans="1:2" x14ac:dyDescent="0.25">
      <c r="A1537" s="4">
        <v>41028</v>
      </c>
      <c r="B1537" s="5">
        <v>202.20920000000001</v>
      </c>
    </row>
    <row r="1538" spans="1:2" x14ac:dyDescent="0.25">
      <c r="A1538" s="4">
        <v>41029</v>
      </c>
      <c r="B1538" s="5">
        <v>202.21729999999999</v>
      </c>
    </row>
    <row r="1539" spans="1:2" x14ac:dyDescent="0.25">
      <c r="A1539" s="4">
        <v>41030</v>
      </c>
      <c r="B1539" s="5">
        <v>202.22540000000001</v>
      </c>
    </row>
    <row r="1540" spans="1:2" x14ac:dyDescent="0.25">
      <c r="A1540" s="4">
        <v>41031</v>
      </c>
      <c r="B1540" s="5">
        <v>202.23349999999999</v>
      </c>
    </row>
    <row r="1541" spans="1:2" x14ac:dyDescent="0.25">
      <c r="A1541" s="4">
        <v>41032</v>
      </c>
      <c r="B1541" s="5">
        <v>202.24160000000001</v>
      </c>
    </row>
    <row r="1542" spans="1:2" x14ac:dyDescent="0.25">
      <c r="A1542" s="4">
        <v>41033</v>
      </c>
      <c r="B1542" s="5">
        <v>202.24969999999999</v>
      </c>
    </row>
    <row r="1543" spans="1:2" x14ac:dyDescent="0.25">
      <c r="A1543" s="4">
        <v>41034</v>
      </c>
      <c r="B1543" s="5">
        <v>202.2577</v>
      </c>
    </row>
    <row r="1544" spans="1:2" x14ac:dyDescent="0.25">
      <c r="A1544" s="4">
        <v>41035</v>
      </c>
      <c r="B1544" s="5">
        <v>202.26580000000001</v>
      </c>
    </row>
    <row r="1545" spans="1:2" x14ac:dyDescent="0.25">
      <c r="A1545" s="4">
        <v>41036</v>
      </c>
      <c r="B1545" s="5">
        <v>202.2739</v>
      </c>
    </row>
    <row r="1546" spans="1:2" x14ac:dyDescent="0.25">
      <c r="A1546" s="4">
        <v>41037</v>
      </c>
      <c r="B1546" s="5">
        <v>202.28200000000001</v>
      </c>
    </row>
    <row r="1547" spans="1:2" x14ac:dyDescent="0.25">
      <c r="A1547" s="4">
        <v>41038</v>
      </c>
      <c r="B1547" s="5">
        <v>202.2901</v>
      </c>
    </row>
    <row r="1548" spans="1:2" x14ac:dyDescent="0.25">
      <c r="A1548" s="4">
        <v>41039</v>
      </c>
      <c r="B1548" s="5">
        <v>202.29820000000001</v>
      </c>
    </row>
    <row r="1549" spans="1:2" x14ac:dyDescent="0.25">
      <c r="A1549" s="4">
        <v>41040</v>
      </c>
      <c r="B1549" s="5">
        <v>202.30629999999999</v>
      </c>
    </row>
    <row r="1550" spans="1:2" x14ac:dyDescent="0.25">
      <c r="A1550" s="4">
        <v>41041</v>
      </c>
      <c r="B1550" s="5">
        <v>202.31440000000001</v>
      </c>
    </row>
    <row r="1551" spans="1:2" x14ac:dyDescent="0.25">
      <c r="A1551" s="4">
        <v>41042</v>
      </c>
      <c r="B1551" s="5">
        <v>202.32239999999999</v>
      </c>
    </row>
    <row r="1552" spans="1:2" x14ac:dyDescent="0.25">
      <c r="A1552" s="4">
        <v>41043</v>
      </c>
      <c r="B1552" s="5">
        <v>202.3305</v>
      </c>
    </row>
    <row r="1553" spans="1:2" x14ac:dyDescent="0.25">
      <c r="A1553" s="4">
        <v>41044</v>
      </c>
      <c r="B1553" s="5">
        <v>202.33860000000001</v>
      </c>
    </row>
    <row r="1554" spans="1:2" x14ac:dyDescent="0.25">
      <c r="A1554" s="4">
        <v>41045</v>
      </c>
      <c r="B1554" s="5">
        <v>202.3477</v>
      </c>
    </row>
    <row r="1555" spans="1:2" x14ac:dyDescent="0.25">
      <c r="A1555" s="4">
        <v>41046</v>
      </c>
      <c r="B1555" s="5">
        <v>202.3569</v>
      </c>
    </row>
    <row r="1556" spans="1:2" x14ac:dyDescent="0.25">
      <c r="A1556" s="4">
        <v>41047</v>
      </c>
      <c r="B1556" s="5">
        <v>202.36600000000001</v>
      </c>
    </row>
    <row r="1557" spans="1:2" x14ac:dyDescent="0.25">
      <c r="A1557" s="4">
        <v>41048</v>
      </c>
      <c r="B1557" s="5">
        <v>202.3751</v>
      </c>
    </row>
    <row r="1558" spans="1:2" x14ac:dyDescent="0.25">
      <c r="A1558" s="4">
        <v>41049</v>
      </c>
      <c r="B1558" s="5">
        <v>202.3843</v>
      </c>
    </row>
    <row r="1559" spans="1:2" x14ac:dyDescent="0.25">
      <c r="A1559" s="4">
        <v>41050</v>
      </c>
      <c r="B1559" s="5">
        <v>202.39340000000001</v>
      </c>
    </row>
    <row r="1560" spans="1:2" x14ac:dyDescent="0.25">
      <c r="A1560" s="4">
        <v>41051</v>
      </c>
      <c r="B1560" s="5">
        <v>202.4025</v>
      </c>
    </row>
    <row r="1561" spans="1:2" x14ac:dyDescent="0.25">
      <c r="A1561" s="4">
        <v>41052</v>
      </c>
      <c r="B1561" s="5">
        <v>202.4117</v>
      </c>
    </row>
    <row r="1562" spans="1:2" x14ac:dyDescent="0.25">
      <c r="A1562" s="4">
        <v>41053</v>
      </c>
      <c r="B1562" s="5">
        <v>202.42080000000001</v>
      </c>
    </row>
    <row r="1563" spans="1:2" x14ac:dyDescent="0.25">
      <c r="A1563" s="4">
        <v>41054</v>
      </c>
      <c r="B1563" s="5">
        <v>202.4299</v>
      </c>
    </row>
    <row r="1564" spans="1:2" x14ac:dyDescent="0.25">
      <c r="A1564" s="4">
        <v>41055</v>
      </c>
      <c r="B1564" s="5">
        <v>202.4391</v>
      </c>
    </row>
    <row r="1565" spans="1:2" x14ac:dyDescent="0.25">
      <c r="A1565" s="4">
        <v>41056</v>
      </c>
      <c r="B1565" s="5">
        <v>202.44820000000001</v>
      </c>
    </row>
    <row r="1566" spans="1:2" x14ac:dyDescent="0.25">
      <c r="A1566" s="4">
        <v>41057</v>
      </c>
      <c r="B1566" s="5">
        <v>202.4573</v>
      </c>
    </row>
    <row r="1567" spans="1:2" x14ac:dyDescent="0.25">
      <c r="A1567" s="4">
        <v>41058</v>
      </c>
      <c r="B1567" s="5">
        <v>202.4665</v>
      </c>
    </row>
    <row r="1568" spans="1:2" x14ac:dyDescent="0.25">
      <c r="A1568" s="4">
        <v>41059</v>
      </c>
      <c r="B1568" s="5">
        <v>202.47559999999999</v>
      </c>
    </row>
    <row r="1569" spans="1:2" x14ac:dyDescent="0.25">
      <c r="A1569" s="4">
        <v>41060</v>
      </c>
      <c r="B1569" s="5">
        <v>202.48480000000001</v>
      </c>
    </row>
    <row r="1570" spans="1:2" x14ac:dyDescent="0.25">
      <c r="A1570" s="4">
        <v>41061</v>
      </c>
      <c r="B1570" s="5">
        <v>202.4939</v>
      </c>
    </row>
    <row r="1571" spans="1:2" x14ac:dyDescent="0.25">
      <c r="A1571" s="4">
        <v>41062</v>
      </c>
      <c r="B1571" s="5">
        <v>202.50299999999999</v>
      </c>
    </row>
    <row r="1572" spans="1:2" x14ac:dyDescent="0.25">
      <c r="A1572" s="4">
        <v>41063</v>
      </c>
      <c r="B1572" s="5">
        <v>202.51220000000001</v>
      </c>
    </row>
    <row r="1573" spans="1:2" x14ac:dyDescent="0.25">
      <c r="A1573" s="4">
        <v>41064</v>
      </c>
      <c r="B1573" s="5">
        <v>202.5213</v>
      </c>
    </row>
    <row r="1574" spans="1:2" x14ac:dyDescent="0.25">
      <c r="A1574" s="4">
        <v>41065</v>
      </c>
      <c r="B1574" s="5">
        <v>202.53049999999999</v>
      </c>
    </row>
    <row r="1575" spans="1:2" x14ac:dyDescent="0.25">
      <c r="A1575" s="4">
        <v>41066</v>
      </c>
      <c r="B1575" s="5">
        <v>202.53960000000001</v>
      </c>
    </row>
    <row r="1576" spans="1:2" x14ac:dyDescent="0.25">
      <c r="A1576" s="4">
        <v>41067</v>
      </c>
      <c r="B1576" s="5">
        <v>202.5487</v>
      </c>
    </row>
    <row r="1577" spans="1:2" x14ac:dyDescent="0.25">
      <c r="A1577" s="4">
        <v>41068</v>
      </c>
      <c r="B1577" s="5">
        <v>202.55789999999999</v>
      </c>
    </row>
    <row r="1578" spans="1:2" x14ac:dyDescent="0.25">
      <c r="A1578" s="4">
        <v>41069</v>
      </c>
      <c r="B1578" s="5">
        <v>202.56700000000001</v>
      </c>
    </row>
    <row r="1579" spans="1:2" x14ac:dyDescent="0.25">
      <c r="A1579" s="4">
        <v>41070</v>
      </c>
      <c r="B1579" s="5">
        <v>202.5762</v>
      </c>
    </row>
    <row r="1580" spans="1:2" x14ac:dyDescent="0.25">
      <c r="A1580" s="4">
        <v>41071</v>
      </c>
      <c r="B1580" s="5">
        <v>202.58529999999999</v>
      </c>
    </row>
    <row r="1581" spans="1:2" x14ac:dyDescent="0.25">
      <c r="A1581" s="4">
        <v>41072</v>
      </c>
      <c r="B1581" s="5">
        <v>202.59440000000001</v>
      </c>
    </row>
    <row r="1582" spans="1:2" x14ac:dyDescent="0.25">
      <c r="A1582" s="4">
        <v>41073</v>
      </c>
      <c r="B1582" s="5">
        <v>202.6036</v>
      </c>
    </row>
    <row r="1583" spans="1:2" x14ac:dyDescent="0.25">
      <c r="A1583" s="4">
        <v>41074</v>
      </c>
      <c r="B1583" s="5">
        <v>202.61269999999999</v>
      </c>
    </row>
    <row r="1584" spans="1:2" x14ac:dyDescent="0.25">
      <c r="A1584" s="4">
        <v>41075</v>
      </c>
      <c r="B1584" s="5">
        <v>202.62190000000001</v>
      </c>
    </row>
    <row r="1585" spans="1:2" x14ac:dyDescent="0.25">
      <c r="A1585" s="4">
        <v>41076</v>
      </c>
      <c r="B1585" s="5">
        <v>202.6421</v>
      </c>
    </row>
    <row r="1586" spans="1:2" x14ac:dyDescent="0.25">
      <c r="A1586" s="4">
        <v>41077</v>
      </c>
      <c r="B1586" s="5">
        <v>202.66239999999999</v>
      </c>
    </row>
    <row r="1587" spans="1:2" x14ac:dyDescent="0.25">
      <c r="A1587" s="4">
        <v>41078</v>
      </c>
      <c r="B1587" s="5">
        <v>202.68260000000001</v>
      </c>
    </row>
    <row r="1588" spans="1:2" x14ac:dyDescent="0.25">
      <c r="A1588" s="4">
        <v>41079</v>
      </c>
      <c r="B1588" s="5">
        <v>202.7028</v>
      </c>
    </row>
    <row r="1589" spans="1:2" x14ac:dyDescent="0.25">
      <c r="A1589" s="4">
        <v>41080</v>
      </c>
      <c r="B1589" s="5">
        <v>202.72309999999999</v>
      </c>
    </row>
    <row r="1590" spans="1:2" x14ac:dyDescent="0.25">
      <c r="A1590" s="4">
        <v>41081</v>
      </c>
      <c r="B1590" s="5">
        <v>202.7433</v>
      </c>
    </row>
    <row r="1591" spans="1:2" x14ac:dyDescent="0.25">
      <c r="A1591" s="4">
        <v>41082</v>
      </c>
      <c r="B1591" s="5">
        <v>202.7636</v>
      </c>
    </row>
    <row r="1592" spans="1:2" x14ac:dyDescent="0.25">
      <c r="A1592" s="4">
        <v>41083</v>
      </c>
      <c r="B1592" s="5">
        <v>202.78380000000001</v>
      </c>
    </row>
    <row r="1593" spans="1:2" x14ac:dyDescent="0.25">
      <c r="A1593" s="4">
        <v>41084</v>
      </c>
      <c r="B1593" s="5">
        <v>202.80410000000001</v>
      </c>
    </row>
    <row r="1594" spans="1:2" x14ac:dyDescent="0.25">
      <c r="A1594" s="4">
        <v>41085</v>
      </c>
      <c r="B1594" s="5">
        <v>202.82429999999999</v>
      </c>
    </row>
    <row r="1595" spans="1:2" x14ac:dyDescent="0.25">
      <c r="A1595" s="4">
        <v>41086</v>
      </c>
      <c r="B1595" s="5">
        <v>202.84460000000001</v>
      </c>
    </row>
    <row r="1596" spans="1:2" x14ac:dyDescent="0.25">
      <c r="A1596" s="4">
        <v>41087</v>
      </c>
      <c r="B1596" s="5">
        <v>202.8648</v>
      </c>
    </row>
    <row r="1597" spans="1:2" x14ac:dyDescent="0.25">
      <c r="A1597" s="4">
        <v>41088</v>
      </c>
      <c r="B1597" s="5">
        <v>202.88509999999999</v>
      </c>
    </row>
    <row r="1598" spans="1:2" x14ac:dyDescent="0.25">
      <c r="A1598" s="4">
        <v>41089</v>
      </c>
      <c r="B1598" s="5">
        <v>202.90530000000001</v>
      </c>
    </row>
    <row r="1599" spans="1:2" x14ac:dyDescent="0.25">
      <c r="A1599" s="4">
        <v>41090</v>
      </c>
      <c r="B1599" s="5">
        <v>202.9256</v>
      </c>
    </row>
    <row r="1600" spans="1:2" x14ac:dyDescent="0.25">
      <c r="A1600" s="4">
        <v>41091</v>
      </c>
      <c r="B1600" s="5">
        <v>202.94589999999999</v>
      </c>
    </row>
    <row r="1601" spans="1:2" x14ac:dyDescent="0.25">
      <c r="A1601" s="4">
        <v>41092</v>
      </c>
      <c r="B1601" s="5">
        <v>202.96610000000001</v>
      </c>
    </row>
    <row r="1602" spans="1:2" x14ac:dyDescent="0.25">
      <c r="A1602" s="4">
        <v>41093</v>
      </c>
      <c r="B1602" s="5">
        <v>202.9864</v>
      </c>
    </row>
    <row r="1603" spans="1:2" x14ac:dyDescent="0.25">
      <c r="A1603" s="4">
        <v>41094</v>
      </c>
      <c r="B1603" s="5">
        <v>203.0067</v>
      </c>
    </row>
    <row r="1604" spans="1:2" x14ac:dyDescent="0.25">
      <c r="A1604" s="4">
        <v>41095</v>
      </c>
      <c r="B1604" s="5">
        <v>203.02690000000001</v>
      </c>
    </row>
    <row r="1605" spans="1:2" x14ac:dyDescent="0.25">
      <c r="A1605" s="4">
        <v>41096</v>
      </c>
      <c r="B1605" s="5">
        <v>203.0472</v>
      </c>
    </row>
    <row r="1606" spans="1:2" x14ac:dyDescent="0.25">
      <c r="A1606" s="4">
        <v>41097</v>
      </c>
      <c r="B1606" s="5">
        <v>203.0675</v>
      </c>
    </row>
    <row r="1607" spans="1:2" x14ac:dyDescent="0.25">
      <c r="A1607" s="4">
        <v>41098</v>
      </c>
      <c r="B1607" s="5">
        <v>203.08779999999999</v>
      </c>
    </row>
    <row r="1608" spans="1:2" x14ac:dyDescent="0.25">
      <c r="A1608" s="4">
        <v>41099</v>
      </c>
      <c r="B1608" s="5">
        <v>203.108</v>
      </c>
    </row>
    <row r="1609" spans="1:2" x14ac:dyDescent="0.25">
      <c r="A1609" s="4">
        <v>41100</v>
      </c>
      <c r="B1609" s="5">
        <v>203.1283</v>
      </c>
    </row>
    <row r="1610" spans="1:2" x14ac:dyDescent="0.25">
      <c r="A1610" s="4">
        <v>41101</v>
      </c>
      <c r="B1610" s="5">
        <v>203.14859999999999</v>
      </c>
    </row>
    <row r="1611" spans="1:2" x14ac:dyDescent="0.25">
      <c r="A1611" s="4">
        <v>41102</v>
      </c>
      <c r="B1611" s="5">
        <v>203.16890000000001</v>
      </c>
    </row>
    <row r="1612" spans="1:2" x14ac:dyDescent="0.25">
      <c r="A1612" s="4">
        <v>41103</v>
      </c>
      <c r="B1612" s="5">
        <v>203.1892</v>
      </c>
    </row>
    <row r="1613" spans="1:2" x14ac:dyDescent="0.25">
      <c r="A1613" s="4">
        <v>41104</v>
      </c>
      <c r="B1613" s="5">
        <v>203.20949999999999</v>
      </c>
    </row>
    <row r="1614" spans="1:2" x14ac:dyDescent="0.25">
      <c r="A1614" s="4">
        <v>41105</v>
      </c>
      <c r="B1614" s="5">
        <v>203.22980000000001</v>
      </c>
    </row>
    <row r="1615" spans="1:2" x14ac:dyDescent="0.25">
      <c r="A1615" s="4">
        <v>41106</v>
      </c>
      <c r="B1615" s="5">
        <v>203.23500000000001</v>
      </c>
    </row>
    <row r="1616" spans="1:2" x14ac:dyDescent="0.25">
      <c r="A1616" s="4">
        <v>41107</v>
      </c>
      <c r="B1616" s="5">
        <v>203.24029999999999</v>
      </c>
    </row>
    <row r="1617" spans="1:2" x14ac:dyDescent="0.25">
      <c r="A1617" s="4">
        <v>41108</v>
      </c>
      <c r="B1617" s="5">
        <v>203.24549999999999</v>
      </c>
    </row>
    <row r="1618" spans="1:2" x14ac:dyDescent="0.25">
      <c r="A1618" s="4">
        <v>41109</v>
      </c>
      <c r="B1618" s="5">
        <v>203.2508</v>
      </c>
    </row>
    <row r="1619" spans="1:2" x14ac:dyDescent="0.25">
      <c r="A1619" s="4">
        <v>41110</v>
      </c>
      <c r="B1619" s="5">
        <v>203.256</v>
      </c>
    </row>
    <row r="1620" spans="1:2" x14ac:dyDescent="0.25">
      <c r="A1620" s="4">
        <v>41111</v>
      </c>
      <c r="B1620" s="5">
        <v>203.26130000000001</v>
      </c>
    </row>
    <row r="1621" spans="1:2" x14ac:dyDescent="0.25">
      <c r="A1621" s="4">
        <v>41112</v>
      </c>
      <c r="B1621" s="5">
        <v>203.26650000000001</v>
      </c>
    </row>
    <row r="1622" spans="1:2" x14ac:dyDescent="0.25">
      <c r="A1622" s="4">
        <v>41113</v>
      </c>
      <c r="B1622" s="5">
        <v>203.27170000000001</v>
      </c>
    </row>
    <row r="1623" spans="1:2" x14ac:dyDescent="0.25">
      <c r="A1623" s="4">
        <v>41114</v>
      </c>
      <c r="B1623" s="5">
        <v>203.27699999999999</v>
      </c>
    </row>
    <row r="1624" spans="1:2" x14ac:dyDescent="0.25">
      <c r="A1624" s="4">
        <v>41115</v>
      </c>
      <c r="B1624" s="5">
        <v>203.28219999999999</v>
      </c>
    </row>
    <row r="1625" spans="1:2" x14ac:dyDescent="0.25">
      <c r="A1625" s="4">
        <v>41116</v>
      </c>
      <c r="B1625" s="5">
        <v>203.28749999999999</v>
      </c>
    </row>
    <row r="1626" spans="1:2" x14ac:dyDescent="0.25">
      <c r="A1626" s="4">
        <v>41117</v>
      </c>
      <c r="B1626" s="5">
        <v>203.2927</v>
      </c>
    </row>
    <row r="1627" spans="1:2" x14ac:dyDescent="0.25">
      <c r="A1627" s="4">
        <v>41118</v>
      </c>
      <c r="B1627" s="5">
        <v>203.298</v>
      </c>
    </row>
    <row r="1628" spans="1:2" x14ac:dyDescent="0.25">
      <c r="A1628" s="4">
        <v>41119</v>
      </c>
      <c r="B1628" s="5">
        <v>203.3032</v>
      </c>
    </row>
    <row r="1629" spans="1:2" x14ac:dyDescent="0.25">
      <c r="A1629" s="4">
        <v>41120</v>
      </c>
      <c r="B1629" s="5">
        <v>203.30850000000001</v>
      </c>
    </row>
    <row r="1630" spans="1:2" x14ac:dyDescent="0.25">
      <c r="A1630" s="4">
        <v>41121</v>
      </c>
      <c r="B1630" s="5">
        <v>203.31370000000001</v>
      </c>
    </row>
    <row r="1631" spans="1:2" x14ac:dyDescent="0.25">
      <c r="A1631" s="4">
        <v>41122</v>
      </c>
      <c r="B1631" s="5">
        <v>203.31890000000001</v>
      </c>
    </row>
    <row r="1632" spans="1:2" x14ac:dyDescent="0.25">
      <c r="A1632" s="4">
        <v>41123</v>
      </c>
      <c r="B1632" s="5">
        <v>203.32419999999999</v>
      </c>
    </row>
    <row r="1633" spans="1:2" x14ac:dyDescent="0.25">
      <c r="A1633" s="4">
        <v>41124</v>
      </c>
      <c r="B1633" s="5">
        <v>203.32939999999999</v>
      </c>
    </row>
    <row r="1634" spans="1:2" x14ac:dyDescent="0.25">
      <c r="A1634" s="4">
        <v>41125</v>
      </c>
      <c r="B1634" s="5">
        <v>203.3347</v>
      </c>
    </row>
    <row r="1635" spans="1:2" x14ac:dyDescent="0.25">
      <c r="A1635" s="4">
        <v>41126</v>
      </c>
      <c r="B1635" s="5">
        <v>203.3399</v>
      </c>
    </row>
    <row r="1636" spans="1:2" x14ac:dyDescent="0.25">
      <c r="A1636" s="4">
        <v>41127</v>
      </c>
      <c r="B1636" s="5">
        <v>203.34520000000001</v>
      </c>
    </row>
    <row r="1637" spans="1:2" x14ac:dyDescent="0.25">
      <c r="A1637" s="4">
        <v>41128</v>
      </c>
      <c r="B1637" s="5">
        <v>203.35040000000001</v>
      </c>
    </row>
    <row r="1638" spans="1:2" x14ac:dyDescent="0.25">
      <c r="A1638" s="4">
        <v>41129</v>
      </c>
      <c r="B1638" s="5">
        <v>203.35570000000001</v>
      </c>
    </row>
    <row r="1639" spans="1:2" x14ac:dyDescent="0.25">
      <c r="A1639" s="4">
        <v>41130</v>
      </c>
      <c r="B1639" s="5">
        <v>203.36089999999999</v>
      </c>
    </row>
    <row r="1640" spans="1:2" x14ac:dyDescent="0.25">
      <c r="A1640" s="4">
        <v>41131</v>
      </c>
      <c r="B1640" s="5">
        <v>203.36619999999999</v>
      </c>
    </row>
    <row r="1641" spans="1:2" x14ac:dyDescent="0.25">
      <c r="A1641" s="4">
        <v>41132</v>
      </c>
      <c r="B1641" s="5">
        <v>203.37139999999999</v>
      </c>
    </row>
    <row r="1642" spans="1:2" x14ac:dyDescent="0.25">
      <c r="A1642" s="4">
        <v>41133</v>
      </c>
      <c r="B1642" s="5">
        <v>203.3766</v>
      </c>
    </row>
    <row r="1643" spans="1:2" x14ac:dyDescent="0.25">
      <c r="A1643" s="4">
        <v>41134</v>
      </c>
      <c r="B1643" s="5">
        <v>203.3819</v>
      </c>
    </row>
    <row r="1644" spans="1:2" x14ac:dyDescent="0.25">
      <c r="A1644" s="4">
        <v>41135</v>
      </c>
      <c r="B1644" s="5">
        <v>203.3871</v>
      </c>
    </row>
    <row r="1645" spans="1:2" x14ac:dyDescent="0.25">
      <c r="A1645" s="4">
        <v>41136</v>
      </c>
      <c r="B1645" s="5">
        <v>203.39240000000001</v>
      </c>
    </row>
    <row r="1646" spans="1:2" x14ac:dyDescent="0.25">
      <c r="A1646" s="4">
        <v>41137</v>
      </c>
      <c r="B1646" s="5">
        <v>203.39109999999999</v>
      </c>
    </row>
    <row r="1647" spans="1:2" x14ac:dyDescent="0.25">
      <c r="A1647" s="4">
        <v>41138</v>
      </c>
      <c r="B1647" s="5">
        <v>203.38980000000001</v>
      </c>
    </row>
    <row r="1648" spans="1:2" x14ac:dyDescent="0.25">
      <c r="A1648" s="4">
        <v>41139</v>
      </c>
      <c r="B1648" s="5">
        <v>203.38849999999999</v>
      </c>
    </row>
    <row r="1649" spans="1:2" x14ac:dyDescent="0.25">
      <c r="A1649" s="4">
        <v>41140</v>
      </c>
      <c r="B1649" s="5">
        <v>203.38720000000001</v>
      </c>
    </row>
    <row r="1650" spans="1:2" x14ac:dyDescent="0.25">
      <c r="A1650" s="4">
        <v>41141</v>
      </c>
      <c r="B1650" s="5">
        <v>203.38579999999999</v>
      </c>
    </row>
    <row r="1651" spans="1:2" x14ac:dyDescent="0.25">
      <c r="A1651" s="4">
        <v>41142</v>
      </c>
      <c r="B1651" s="5">
        <v>203.3845</v>
      </c>
    </row>
    <row r="1652" spans="1:2" x14ac:dyDescent="0.25">
      <c r="A1652" s="4">
        <v>41143</v>
      </c>
      <c r="B1652" s="5">
        <v>203.38319999999999</v>
      </c>
    </row>
    <row r="1653" spans="1:2" x14ac:dyDescent="0.25">
      <c r="A1653" s="4">
        <v>41144</v>
      </c>
      <c r="B1653" s="5">
        <v>203.3819</v>
      </c>
    </row>
    <row r="1654" spans="1:2" x14ac:dyDescent="0.25">
      <c r="A1654" s="4">
        <v>41145</v>
      </c>
      <c r="B1654" s="5">
        <v>203.38059999999999</v>
      </c>
    </row>
    <row r="1655" spans="1:2" x14ac:dyDescent="0.25">
      <c r="A1655" s="4">
        <v>41146</v>
      </c>
      <c r="B1655" s="5">
        <v>203.3793</v>
      </c>
    </row>
    <row r="1656" spans="1:2" x14ac:dyDescent="0.25">
      <c r="A1656" s="4">
        <v>41147</v>
      </c>
      <c r="B1656" s="5">
        <v>203.37799999999999</v>
      </c>
    </row>
    <row r="1657" spans="1:2" x14ac:dyDescent="0.25">
      <c r="A1657" s="4">
        <v>41148</v>
      </c>
      <c r="B1657" s="5">
        <v>203.3767</v>
      </c>
    </row>
    <row r="1658" spans="1:2" x14ac:dyDescent="0.25">
      <c r="A1658" s="4">
        <v>41149</v>
      </c>
      <c r="B1658" s="5">
        <v>203.37530000000001</v>
      </c>
    </row>
    <row r="1659" spans="1:2" x14ac:dyDescent="0.25">
      <c r="A1659" s="4">
        <v>41150</v>
      </c>
      <c r="B1659" s="5">
        <v>203.374</v>
      </c>
    </row>
    <row r="1660" spans="1:2" x14ac:dyDescent="0.25">
      <c r="A1660" s="4">
        <v>41151</v>
      </c>
      <c r="B1660" s="5">
        <v>203.37270000000001</v>
      </c>
    </row>
    <row r="1661" spans="1:2" x14ac:dyDescent="0.25">
      <c r="A1661" s="4">
        <v>41152</v>
      </c>
      <c r="B1661" s="5">
        <v>203.37139999999999</v>
      </c>
    </row>
    <row r="1662" spans="1:2" x14ac:dyDescent="0.25">
      <c r="A1662" s="4">
        <v>41153</v>
      </c>
      <c r="B1662" s="5">
        <v>203.37010000000001</v>
      </c>
    </row>
    <row r="1663" spans="1:2" x14ac:dyDescent="0.25">
      <c r="A1663" s="4">
        <v>41154</v>
      </c>
      <c r="B1663" s="5">
        <v>203.36879999999999</v>
      </c>
    </row>
    <row r="1664" spans="1:2" x14ac:dyDescent="0.25">
      <c r="A1664" s="4">
        <v>41155</v>
      </c>
      <c r="B1664" s="5">
        <v>203.36750000000001</v>
      </c>
    </row>
    <row r="1665" spans="1:2" x14ac:dyDescent="0.25">
      <c r="A1665" s="4">
        <v>41156</v>
      </c>
      <c r="B1665" s="5">
        <v>203.36619999999999</v>
      </c>
    </row>
    <row r="1666" spans="1:2" x14ac:dyDescent="0.25">
      <c r="A1666" s="4">
        <v>41157</v>
      </c>
      <c r="B1666" s="5">
        <v>203.3648</v>
      </c>
    </row>
    <row r="1667" spans="1:2" x14ac:dyDescent="0.25">
      <c r="A1667" s="4">
        <v>41158</v>
      </c>
      <c r="B1667" s="5">
        <v>203.36349999999999</v>
      </c>
    </row>
    <row r="1668" spans="1:2" x14ac:dyDescent="0.25">
      <c r="A1668" s="4">
        <v>41159</v>
      </c>
      <c r="B1668" s="5">
        <v>203.3622</v>
      </c>
    </row>
    <row r="1669" spans="1:2" x14ac:dyDescent="0.25">
      <c r="A1669" s="4">
        <v>41160</v>
      </c>
      <c r="B1669" s="5">
        <v>203.36089999999999</v>
      </c>
    </row>
    <row r="1670" spans="1:2" x14ac:dyDescent="0.25">
      <c r="A1670" s="4">
        <v>41161</v>
      </c>
      <c r="B1670" s="5">
        <v>203.3596</v>
      </c>
    </row>
    <row r="1671" spans="1:2" x14ac:dyDescent="0.25">
      <c r="A1671" s="4">
        <v>41162</v>
      </c>
      <c r="B1671" s="5">
        <v>203.35830000000001</v>
      </c>
    </row>
    <row r="1672" spans="1:2" x14ac:dyDescent="0.25">
      <c r="A1672" s="4">
        <v>41163</v>
      </c>
      <c r="B1672" s="5">
        <v>203.357</v>
      </c>
    </row>
    <row r="1673" spans="1:2" x14ac:dyDescent="0.25">
      <c r="A1673" s="4">
        <v>41164</v>
      </c>
      <c r="B1673" s="5">
        <v>203.35570000000001</v>
      </c>
    </row>
    <row r="1674" spans="1:2" x14ac:dyDescent="0.25">
      <c r="A1674" s="4">
        <v>41165</v>
      </c>
      <c r="B1674" s="5">
        <v>203.35429999999999</v>
      </c>
    </row>
    <row r="1675" spans="1:2" x14ac:dyDescent="0.25">
      <c r="A1675" s="4">
        <v>41166</v>
      </c>
      <c r="B1675" s="5">
        <v>203.35300000000001</v>
      </c>
    </row>
    <row r="1676" spans="1:2" x14ac:dyDescent="0.25">
      <c r="A1676" s="4">
        <v>41167</v>
      </c>
      <c r="B1676" s="5">
        <v>203.35169999999999</v>
      </c>
    </row>
    <row r="1677" spans="1:2" x14ac:dyDescent="0.25">
      <c r="A1677" s="4">
        <v>41168</v>
      </c>
      <c r="B1677" s="5">
        <v>203.3544</v>
      </c>
    </row>
    <row r="1678" spans="1:2" x14ac:dyDescent="0.25">
      <c r="A1678" s="4">
        <v>41169</v>
      </c>
      <c r="B1678" s="5">
        <v>203.3571</v>
      </c>
    </row>
    <row r="1679" spans="1:2" x14ac:dyDescent="0.25">
      <c r="A1679" s="4">
        <v>41170</v>
      </c>
      <c r="B1679" s="5">
        <v>203.35980000000001</v>
      </c>
    </row>
    <row r="1680" spans="1:2" x14ac:dyDescent="0.25">
      <c r="A1680" s="4">
        <v>41171</v>
      </c>
      <c r="B1680" s="5">
        <v>203.36250000000001</v>
      </c>
    </row>
    <row r="1681" spans="1:2" x14ac:dyDescent="0.25">
      <c r="A1681" s="4">
        <v>41172</v>
      </c>
      <c r="B1681" s="5">
        <v>203.36529999999999</v>
      </c>
    </row>
    <row r="1682" spans="1:2" x14ac:dyDescent="0.25">
      <c r="A1682" s="4">
        <v>41173</v>
      </c>
      <c r="B1682" s="5">
        <v>203.36799999999999</v>
      </c>
    </row>
    <row r="1683" spans="1:2" x14ac:dyDescent="0.25">
      <c r="A1683" s="4">
        <v>41174</v>
      </c>
      <c r="B1683" s="5">
        <v>203.3707</v>
      </c>
    </row>
    <row r="1684" spans="1:2" x14ac:dyDescent="0.25">
      <c r="A1684" s="4">
        <v>41175</v>
      </c>
      <c r="B1684" s="5">
        <v>203.3734</v>
      </c>
    </row>
    <row r="1685" spans="1:2" x14ac:dyDescent="0.25">
      <c r="A1685" s="4">
        <v>41176</v>
      </c>
      <c r="B1685" s="5">
        <v>203.37610000000001</v>
      </c>
    </row>
    <row r="1686" spans="1:2" x14ac:dyDescent="0.25">
      <c r="A1686" s="4">
        <v>41177</v>
      </c>
      <c r="B1686" s="5">
        <v>203.37880000000001</v>
      </c>
    </row>
    <row r="1687" spans="1:2" x14ac:dyDescent="0.25">
      <c r="A1687" s="4">
        <v>41178</v>
      </c>
      <c r="B1687" s="5">
        <v>203.38149999999999</v>
      </c>
    </row>
    <row r="1688" spans="1:2" x14ac:dyDescent="0.25">
      <c r="A1688" s="4">
        <v>41179</v>
      </c>
      <c r="B1688" s="5">
        <v>203.38419999999999</v>
      </c>
    </row>
    <row r="1689" spans="1:2" x14ac:dyDescent="0.25">
      <c r="A1689" s="4">
        <v>41180</v>
      </c>
      <c r="B1689" s="5">
        <v>203.3869</v>
      </c>
    </row>
    <row r="1690" spans="1:2" x14ac:dyDescent="0.25">
      <c r="A1690" s="4">
        <v>41181</v>
      </c>
      <c r="B1690" s="5">
        <v>203.3897</v>
      </c>
    </row>
    <row r="1691" spans="1:2" x14ac:dyDescent="0.25">
      <c r="A1691" s="4">
        <v>41182</v>
      </c>
      <c r="B1691" s="5">
        <v>203.39240000000001</v>
      </c>
    </row>
    <row r="1692" spans="1:2" x14ac:dyDescent="0.25">
      <c r="A1692" s="4">
        <v>41183</v>
      </c>
      <c r="B1692" s="5">
        <v>203.39510000000001</v>
      </c>
    </row>
    <row r="1693" spans="1:2" x14ac:dyDescent="0.25">
      <c r="A1693" s="4">
        <v>41184</v>
      </c>
      <c r="B1693" s="5">
        <v>203.39779999999999</v>
      </c>
    </row>
    <row r="1694" spans="1:2" x14ac:dyDescent="0.25">
      <c r="A1694" s="4">
        <v>41185</v>
      </c>
      <c r="B1694" s="5">
        <v>203.40049999999999</v>
      </c>
    </row>
    <row r="1695" spans="1:2" x14ac:dyDescent="0.25">
      <c r="A1695" s="4">
        <v>41186</v>
      </c>
      <c r="B1695" s="5">
        <v>203.4032</v>
      </c>
    </row>
    <row r="1696" spans="1:2" x14ac:dyDescent="0.25">
      <c r="A1696" s="4">
        <v>41187</v>
      </c>
      <c r="B1696" s="5">
        <v>203.4059</v>
      </c>
    </row>
    <row r="1697" spans="1:2" x14ac:dyDescent="0.25">
      <c r="A1697" s="4">
        <v>41188</v>
      </c>
      <c r="B1697" s="5">
        <v>203.40860000000001</v>
      </c>
    </row>
    <row r="1698" spans="1:2" x14ac:dyDescent="0.25">
      <c r="A1698" s="4">
        <v>41189</v>
      </c>
      <c r="B1698" s="5">
        <v>203.41130000000001</v>
      </c>
    </row>
    <row r="1699" spans="1:2" x14ac:dyDescent="0.25">
      <c r="A1699" s="4">
        <v>41190</v>
      </c>
      <c r="B1699" s="5">
        <v>203.41409999999999</v>
      </c>
    </row>
    <row r="1700" spans="1:2" x14ac:dyDescent="0.25">
      <c r="A1700" s="4">
        <v>41191</v>
      </c>
      <c r="B1700" s="5">
        <v>203.41679999999999</v>
      </c>
    </row>
    <row r="1701" spans="1:2" x14ac:dyDescent="0.25">
      <c r="A1701" s="4">
        <v>41192</v>
      </c>
      <c r="B1701" s="5">
        <v>203.4195</v>
      </c>
    </row>
    <row r="1702" spans="1:2" x14ac:dyDescent="0.25">
      <c r="A1702" s="4">
        <v>41193</v>
      </c>
      <c r="B1702" s="5">
        <v>203.4222</v>
      </c>
    </row>
    <row r="1703" spans="1:2" x14ac:dyDescent="0.25">
      <c r="A1703" s="4">
        <v>41194</v>
      </c>
      <c r="B1703" s="5">
        <v>203.42490000000001</v>
      </c>
    </row>
    <row r="1704" spans="1:2" x14ac:dyDescent="0.25">
      <c r="A1704" s="4">
        <v>41195</v>
      </c>
      <c r="B1704" s="5">
        <v>203.42760000000001</v>
      </c>
    </row>
    <row r="1705" spans="1:2" x14ac:dyDescent="0.25">
      <c r="A1705" s="4">
        <v>41196</v>
      </c>
      <c r="B1705" s="5">
        <v>203.43029999999999</v>
      </c>
    </row>
    <row r="1706" spans="1:2" x14ac:dyDescent="0.25">
      <c r="A1706" s="4">
        <v>41197</v>
      </c>
      <c r="B1706" s="5">
        <v>203.43299999999999</v>
      </c>
    </row>
    <row r="1707" spans="1:2" x14ac:dyDescent="0.25">
      <c r="A1707" s="4">
        <v>41198</v>
      </c>
      <c r="B1707" s="5">
        <v>203.452</v>
      </c>
    </row>
    <row r="1708" spans="1:2" x14ac:dyDescent="0.25">
      <c r="A1708" s="4">
        <v>41199</v>
      </c>
      <c r="B1708" s="5">
        <v>203.471</v>
      </c>
    </row>
    <row r="1709" spans="1:2" x14ac:dyDescent="0.25">
      <c r="A1709" s="4">
        <v>41200</v>
      </c>
      <c r="B1709" s="5">
        <v>203.49</v>
      </c>
    </row>
    <row r="1710" spans="1:2" x14ac:dyDescent="0.25">
      <c r="A1710" s="4">
        <v>41201</v>
      </c>
      <c r="B1710" s="5">
        <v>203.50899999999999</v>
      </c>
    </row>
    <row r="1711" spans="1:2" x14ac:dyDescent="0.25">
      <c r="A1711" s="4">
        <v>41202</v>
      </c>
      <c r="B1711" s="5">
        <v>203.52799999999999</v>
      </c>
    </row>
    <row r="1712" spans="1:2" x14ac:dyDescent="0.25">
      <c r="A1712" s="4">
        <v>41203</v>
      </c>
      <c r="B1712" s="5">
        <v>203.5471</v>
      </c>
    </row>
    <row r="1713" spans="1:2" x14ac:dyDescent="0.25">
      <c r="A1713" s="4">
        <v>41204</v>
      </c>
      <c r="B1713" s="5">
        <v>203.56610000000001</v>
      </c>
    </row>
    <row r="1714" spans="1:2" x14ac:dyDescent="0.25">
      <c r="A1714" s="4">
        <v>41205</v>
      </c>
      <c r="B1714" s="5">
        <v>203.58510000000001</v>
      </c>
    </row>
    <row r="1715" spans="1:2" x14ac:dyDescent="0.25">
      <c r="A1715" s="4">
        <v>41206</v>
      </c>
      <c r="B1715" s="5">
        <v>203.60409999999999</v>
      </c>
    </row>
    <row r="1716" spans="1:2" x14ac:dyDescent="0.25">
      <c r="A1716" s="4">
        <v>41207</v>
      </c>
      <c r="B1716" s="5">
        <v>203.62309999999999</v>
      </c>
    </row>
    <row r="1717" spans="1:2" x14ac:dyDescent="0.25">
      <c r="A1717" s="4">
        <v>41208</v>
      </c>
      <c r="B1717" s="5">
        <v>203.6421</v>
      </c>
    </row>
    <row r="1718" spans="1:2" x14ac:dyDescent="0.25">
      <c r="A1718" s="4">
        <v>41209</v>
      </c>
      <c r="B1718" s="5">
        <v>203.66120000000001</v>
      </c>
    </row>
    <row r="1719" spans="1:2" x14ac:dyDescent="0.25">
      <c r="A1719" s="4">
        <v>41210</v>
      </c>
      <c r="B1719" s="5">
        <v>203.68020000000001</v>
      </c>
    </row>
    <row r="1720" spans="1:2" x14ac:dyDescent="0.25">
      <c r="A1720" s="4">
        <v>41211</v>
      </c>
      <c r="B1720" s="5">
        <v>203.69919999999999</v>
      </c>
    </row>
    <row r="1721" spans="1:2" x14ac:dyDescent="0.25">
      <c r="A1721" s="4">
        <v>41212</v>
      </c>
      <c r="B1721" s="5">
        <v>203.7182</v>
      </c>
    </row>
    <row r="1722" spans="1:2" x14ac:dyDescent="0.25">
      <c r="A1722" s="4">
        <v>41213</v>
      </c>
      <c r="B1722" s="5">
        <v>203.7373</v>
      </c>
    </row>
    <row r="1723" spans="1:2" x14ac:dyDescent="0.25">
      <c r="A1723" s="4">
        <v>41214</v>
      </c>
      <c r="B1723" s="5">
        <v>203.75630000000001</v>
      </c>
    </row>
    <row r="1724" spans="1:2" x14ac:dyDescent="0.25">
      <c r="A1724" s="4">
        <v>41215</v>
      </c>
      <c r="B1724" s="5">
        <v>203.77529999999999</v>
      </c>
    </row>
    <row r="1725" spans="1:2" x14ac:dyDescent="0.25">
      <c r="A1725" s="4">
        <v>41216</v>
      </c>
      <c r="B1725" s="5">
        <v>203.7944</v>
      </c>
    </row>
    <row r="1726" spans="1:2" x14ac:dyDescent="0.25">
      <c r="A1726" s="4">
        <v>41217</v>
      </c>
      <c r="B1726" s="5">
        <v>203.8134</v>
      </c>
    </row>
    <row r="1727" spans="1:2" x14ac:dyDescent="0.25">
      <c r="A1727" s="4">
        <v>41218</v>
      </c>
      <c r="B1727" s="5">
        <v>203.83250000000001</v>
      </c>
    </row>
    <row r="1728" spans="1:2" x14ac:dyDescent="0.25">
      <c r="A1728" s="4">
        <v>41219</v>
      </c>
      <c r="B1728" s="5">
        <v>203.85149999999999</v>
      </c>
    </row>
    <row r="1729" spans="1:2" x14ac:dyDescent="0.25">
      <c r="A1729" s="4">
        <v>41220</v>
      </c>
      <c r="B1729" s="5">
        <v>203.87049999999999</v>
      </c>
    </row>
    <row r="1730" spans="1:2" x14ac:dyDescent="0.25">
      <c r="A1730" s="4">
        <v>41221</v>
      </c>
      <c r="B1730" s="5">
        <v>203.8896</v>
      </c>
    </row>
    <row r="1731" spans="1:2" x14ac:dyDescent="0.25">
      <c r="A1731" s="4">
        <v>41222</v>
      </c>
      <c r="B1731" s="5">
        <v>203.90860000000001</v>
      </c>
    </row>
    <row r="1732" spans="1:2" x14ac:dyDescent="0.25">
      <c r="A1732" s="4">
        <v>41223</v>
      </c>
      <c r="B1732" s="5">
        <v>203.92769999999999</v>
      </c>
    </row>
    <row r="1733" spans="1:2" x14ac:dyDescent="0.25">
      <c r="A1733" s="4">
        <v>41224</v>
      </c>
      <c r="B1733" s="5">
        <v>203.94669999999999</v>
      </c>
    </row>
    <row r="1734" spans="1:2" x14ac:dyDescent="0.25">
      <c r="A1734" s="4">
        <v>41225</v>
      </c>
      <c r="B1734" s="5">
        <v>203.9658</v>
      </c>
    </row>
    <row r="1735" spans="1:2" x14ac:dyDescent="0.25">
      <c r="A1735" s="4">
        <v>41226</v>
      </c>
      <c r="B1735" s="5">
        <v>203.98480000000001</v>
      </c>
    </row>
    <row r="1736" spans="1:2" x14ac:dyDescent="0.25">
      <c r="A1736" s="4">
        <v>41227</v>
      </c>
      <c r="B1736" s="5">
        <v>204.00389999999999</v>
      </c>
    </row>
    <row r="1737" spans="1:2" x14ac:dyDescent="0.25">
      <c r="A1737" s="4">
        <v>41228</v>
      </c>
      <c r="B1737" s="5">
        <v>204.023</v>
      </c>
    </row>
    <row r="1738" spans="1:2" x14ac:dyDescent="0.25">
      <c r="A1738" s="4">
        <v>41229</v>
      </c>
      <c r="B1738" s="5">
        <v>204.03389999999999</v>
      </c>
    </row>
    <row r="1739" spans="1:2" x14ac:dyDescent="0.25">
      <c r="A1739" s="4">
        <v>41230</v>
      </c>
      <c r="B1739" s="5">
        <v>204.04470000000001</v>
      </c>
    </row>
    <row r="1740" spans="1:2" x14ac:dyDescent="0.25">
      <c r="A1740" s="4">
        <v>41231</v>
      </c>
      <c r="B1740" s="5">
        <v>204.0556</v>
      </c>
    </row>
    <row r="1741" spans="1:2" x14ac:dyDescent="0.25">
      <c r="A1741" s="4">
        <v>41232</v>
      </c>
      <c r="B1741" s="5">
        <v>204.06649999999999</v>
      </c>
    </row>
    <row r="1742" spans="1:2" x14ac:dyDescent="0.25">
      <c r="A1742" s="4">
        <v>41233</v>
      </c>
      <c r="B1742" s="5">
        <v>204.07740000000001</v>
      </c>
    </row>
    <row r="1743" spans="1:2" x14ac:dyDescent="0.25">
      <c r="A1743" s="4">
        <v>41234</v>
      </c>
      <c r="B1743" s="5">
        <v>204.0882</v>
      </c>
    </row>
    <row r="1744" spans="1:2" x14ac:dyDescent="0.25">
      <c r="A1744" s="4">
        <v>41235</v>
      </c>
      <c r="B1744" s="5">
        <v>204.09909999999999</v>
      </c>
    </row>
    <row r="1745" spans="1:2" x14ac:dyDescent="0.25">
      <c r="A1745" s="4">
        <v>41236</v>
      </c>
      <c r="B1745" s="5">
        <v>204.11</v>
      </c>
    </row>
    <row r="1746" spans="1:2" x14ac:dyDescent="0.25">
      <c r="A1746" s="4">
        <v>41237</v>
      </c>
      <c r="B1746" s="5">
        <v>204.12090000000001</v>
      </c>
    </row>
    <row r="1747" spans="1:2" x14ac:dyDescent="0.25">
      <c r="A1747" s="4">
        <v>41238</v>
      </c>
      <c r="B1747" s="5">
        <v>204.1318</v>
      </c>
    </row>
    <row r="1748" spans="1:2" x14ac:dyDescent="0.25">
      <c r="A1748" s="4">
        <v>41239</v>
      </c>
      <c r="B1748" s="5">
        <v>204.14259999999999</v>
      </c>
    </row>
    <row r="1749" spans="1:2" x14ac:dyDescent="0.25">
      <c r="A1749" s="4">
        <v>41240</v>
      </c>
      <c r="B1749" s="5">
        <v>204.15350000000001</v>
      </c>
    </row>
    <row r="1750" spans="1:2" x14ac:dyDescent="0.25">
      <c r="A1750" s="4">
        <v>41241</v>
      </c>
      <c r="B1750" s="5">
        <v>204.1644</v>
      </c>
    </row>
    <row r="1751" spans="1:2" x14ac:dyDescent="0.25">
      <c r="A1751" s="4">
        <v>41242</v>
      </c>
      <c r="B1751" s="5">
        <v>204.17529999999999</v>
      </c>
    </row>
    <row r="1752" spans="1:2" x14ac:dyDescent="0.25">
      <c r="A1752" s="4">
        <v>41243</v>
      </c>
      <c r="B1752" s="5">
        <v>204.18620000000001</v>
      </c>
    </row>
    <row r="1753" spans="1:2" x14ac:dyDescent="0.25">
      <c r="A1753" s="4">
        <v>41244</v>
      </c>
      <c r="B1753" s="5">
        <v>204.197</v>
      </c>
    </row>
    <row r="1754" spans="1:2" x14ac:dyDescent="0.25">
      <c r="A1754" s="4">
        <v>41245</v>
      </c>
      <c r="B1754" s="5">
        <v>204.2079</v>
      </c>
    </row>
    <row r="1755" spans="1:2" x14ac:dyDescent="0.25">
      <c r="A1755" s="4">
        <v>41246</v>
      </c>
      <c r="B1755" s="5">
        <v>204.21879999999999</v>
      </c>
    </row>
    <row r="1756" spans="1:2" x14ac:dyDescent="0.25">
      <c r="A1756" s="4">
        <v>41247</v>
      </c>
      <c r="B1756" s="5">
        <v>204.22970000000001</v>
      </c>
    </row>
    <row r="1757" spans="1:2" x14ac:dyDescent="0.25">
      <c r="A1757" s="4">
        <v>41248</v>
      </c>
      <c r="B1757" s="5">
        <v>204.2406</v>
      </c>
    </row>
    <row r="1758" spans="1:2" x14ac:dyDescent="0.25">
      <c r="A1758" s="4">
        <v>41249</v>
      </c>
      <c r="B1758" s="5">
        <v>204.25149999999999</v>
      </c>
    </row>
    <row r="1759" spans="1:2" x14ac:dyDescent="0.25">
      <c r="A1759" s="4">
        <v>41250</v>
      </c>
      <c r="B1759" s="5">
        <v>204.26230000000001</v>
      </c>
    </row>
    <row r="1760" spans="1:2" x14ac:dyDescent="0.25">
      <c r="A1760" s="4">
        <v>41251</v>
      </c>
      <c r="B1760" s="5">
        <v>204.2732</v>
      </c>
    </row>
    <row r="1761" spans="1:2" x14ac:dyDescent="0.25">
      <c r="A1761" s="4">
        <v>41252</v>
      </c>
      <c r="B1761" s="5">
        <v>204.2841</v>
      </c>
    </row>
    <row r="1762" spans="1:2" x14ac:dyDescent="0.25">
      <c r="A1762" s="4">
        <v>41253</v>
      </c>
      <c r="B1762" s="5">
        <v>204.29499999999999</v>
      </c>
    </row>
    <row r="1763" spans="1:2" x14ac:dyDescent="0.25">
      <c r="A1763" s="4">
        <v>41254</v>
      </c>
      <c r="B1763" s="5">
        <v>204.30590000000001</v>
      </c>
    </row>
    <row r="1764" spans="1:2" x14ac:dyDescent="0.25">
      <c r="A1764" s="4">
        <v>41255</v>
      </c>
      <c r="B1764" s="5">
        <v>204.3168</v>
      </c>
    </row>
    <row r="1765" spans="1:2" x14ac:dyDescent="0.25">
      <c r="A1765" s="4">
        <v>41256</v>
      </c>
      <c r="B1765" s="5">
        <v>204.32769999999999</v>
      </c>
    </row>
    <row r="1766" spans="1:2" x14ac:dyDescent="0.25">
      <c r="A1766" s="4">
        <v>41257</v>
      </c>
      <c r="B1766" s="5">
        <v>204.33850000000001</v>
      </c>
    </row>
    <row r="1767" spans="1:2" x14ac:dyDescent="0.25">
      <c r="A1767" s="4">
        <v>41258</v>
      </c>
      <c r="B1767" s="5">
        <v>204.3494</v>
      </c>
    </row>
    <row r="1768" spans="1:2" x14ac:dyDescent="0.25">
      <c r="A1768" s="4">
        <v>41259</v>
      </c>
      <c r="B1768" s="5">
        <v>204.34020000000001</v>
      </c>
    </row>
    <row r="1769" spans="1:2" x14ac:dyDescent="0.25">
      <c r="A1769" s="4">
        <v>41260</v>
      </c>
      <c r="B1769" s="5">
        <v>204.33090000000001</v>
      </c>
    </row>
    <row r="1770" spans="1:2" x14ac:dyDescent="0.25">
      <c r="A1770" s="4">
        <v>41261</v>
      </c>
      <c r="B1770" s="5">
        <v>204.32169999999999</v>
      </c>
    </row>
    <row r="1771" spans="1:2" x14ac:dyDescent="0.25">
      <c r="A1771" s="4">
        <v>41262</v>
      </c>
      <c r="B1771" s="5">
        <v>204.3125</v>
      </c>
    </row>
    <row r="1772" spans="1:2" x14ac:dyDescent="0.25">
      <c r="A1772" s="4">
        <v>41263</v>
      </c>
      <c r="B1772" s="5">
        <v>204.3032</v>
      </c>
    </row>
    <row r="1773" spans="1:2" x14ac:dyDescent="0.25">
      <c r="A1773" s="4">
        <v>41264</v>
      </c>
      <c r="B1773" s="5">
        <v>204.29400000000001</v>
      </c>
    </row>
    <row r="1774" spans="1:2" x14ac:dyDescent="0.25">
      <c r="A1774" s="4">
        <v>41265</v>
      </c>
      <c r="B1774" s="5">
        <v>204.28479999999999</v>
      </c>
    </row>
    <row r="1775" spans="1:2" x14ac:dyDescent="0.25">
      <c r="A1775" s="4">
        <v>41266</v>
      </c>
      <c r="B1775" s="5">
        <v>204.27549999999999</v>
      </c>
    </row>
    <row r="1776" spans="1:2" x14ac:dyDescent="0.25">
      <c r="A1776" s="4">
        <v>41267</v>
      </c>
      <c r="B1776" s="5">
        <v>204.2663</v>
      </c>
    </row>
    <row r="1777" spans="1:2" x14ac:dyDescent="0.25">
      <c r="A1777" s="4">
        <v>41268</v>
      </c>
      <c r="B1777" s="5">
        <v>204.25710000000001</v>
      </c>
    </row>
    <row r="1778" spans="1:2" x14ac:dyDescent="0.25">
      <c r="A1778" s="4">
        <v>41269</v>
      </c>
      <c r="B1778" s="5">
        <v>204.24780000000001</v>
      </c>
    </row>
    <row r="1779" spans="1:2" x14ac:dyDescent="0.25">
      <c r="A1779" s="4">
        <v>41270</v>
      </c>
      <c r="B1779" s="5">
        <v>204.23859999999999</v>
      </c>
    </row>
    <row r="1780" spans="1:2" x14ac:dyDescent="0.25">
      <c r="A1780" s="4">
        <v>41271</v>
      </c>
      <c r="B1780" s="5">
        <v>204.2294</v>
      </c>
    </row>
    <row r="1781" spans="1:2" x14ac:dyDescent="0.25">
      <c r="A1781" s="4">
        <v>41272</v>
      </c>
      <c r="B1781" s="5">
        <v>204.2201</v>
      </c>
    </row>
    <row r="1782" spans="1:2" x14ac:dyDescent="0.25">
      <c r="A1782" s="4">
        <v>41273</v>
      </c>
      <c r="B1782" s="5">
        <v>204.21090000000001</v>
      </c>
    </row>
    <row r="1783" spans="1:2" x14ac:dyDescent="0.25">
      <c r="A1783" s="4">
        <v>41274</v>
      </c>
      <c r="B1783" s="5">
        <v>204.20169999999999</v>
      </c>
    </row>
    <row r="1784" spans="1:2" x14ac:dyDescent="0.25">
      <c r="A1784" s="4">
        <v>41275</v>
      </c>
      <c r="B1784" s="5">
        <v>204.1925</v>
      </c>
    </row>
    <row r="1785" spans="1:2" x14ac:dyDescent="0.25">
      <c r="A1785" s="4">
        <v>41276</v>
      </c>
      <c r="B1785" s="5">
        <v>204.1832</v>
      </c>
    </row>
    <row r="1786" spans="1:2" x14ac:dyDescent="0.25">
      <c r="A1786" s="4">
        <v>41277</v>
      </c>
      <c r="B1786" s="5">
        <v>204.17400000000001</v>
      </c>
    </row>
    <row r="1787" spans="1:2" x14ac:dyDescent="0.25">
      <c r="A1787" s="4">
        <v>41278</v>
      </c>
      <c r="B1787" s="5">
        <v>204.16480000000001</v>
      </c>
    </row>
    <row r="1788" spans="1:2" x14ac:dyDescent="0.25">
      <c r="A1788" s="4">
        <v>41279</v>
      </c>
      <c r="B1788" s="5">
        <v>204.15559999999999</v>
      </c>
    </row>
    <row r="1789" spans="1:2" x14ac:dyDescent="0.25">
      <c r="A1789" s="4">
        <v>41280</v>
      </c>
      <c r="B1789" s="5">
        <v>204.1463</v>
      </c>
    </row>
    <row r="1790" spans="1:2" x14ac:dyDescent="0.25">
      <c r="A1790" s="4">
        <v>41281</v>
      </c>
      <c r="B1790" s="5">
        <v>204.1371</v>
      </c>
    </row>
    <row r="1791" spans="1:2" x14ac:dyDescent="0.25">
      <c r="A1791" s="4">
        <v>41282</v>
      </c>
      <c r="B1791" s="5">
        <v>204.12790000000001</v>
      </c>
    </row>
    <row r="1792" spans="1:2" x14ac:dyDescent="0.25">
      <c r="A1792" s="4">
        <v>41283</v>
      </c>
      <c r="B1792" s="5">
        <v>204.11869999999999</v>
      </c>
    </row>
    <row r="1793" spans="1:2" x14ac:dyDescent="0.25">
      <c r="A1793" s="4">
        <v>41284</v>
      </c>
      <c r="B1793" s="5">
        <v>204.10939999999999</v>
      </c>
    </row>
    <row r="1794" spans="1:2" x14ac:dyDescent="0.25">
      <c r="A1794" s="4">
        <v>41285</v>
      </c>
      <c r="B1794" s="5">
        <v>204.1002</v>
      </c>
    </row>
    <row r="1795" spans="1:2" x14ac:dyDescent="0.25">
      <c r="A1795" s="4">
        <v>41286</v>
      </c>
      <c r="B1795" s="5">
        <v>204.09100000000001</v>
      </c>
    </row>
    <row r="1796" spans="1:2" x14ac:dyDescent="0.25">
      <c r="A1796" s="4">
        <v>41287</v>
      </c>
      <c r="B1796" s="5">
        <v>204.08179999999999</v>
      </c>
    </row>
    <row r="1797" spans="1:2" x14ac:dyDescent="0.25">
      <c r="A1797" s="4">
        <v>41288</v>
      </c>
      <c r="B1797" s="5">
        <v>204.07249999999999</v>
      </c>
    </row>
    <row r="1798" spans="1:2" x14ac:dyDescent="0.25">
      <c r="A1798" s="4">
        <v>41289</v>
      </c>
      <c r="B1798" s="5">
        <v>204.0633</v>
      </c>
    </row>
    <row r="1799" spans="1:2" x14ac:dyDescent="0.25">
      <c r="A1799" s="4">
        <v>41290</v>
      </c>
      <c r="B1799" s="5">
        <v>204.0692</v>
      </c>
    </row>
    <row r="1800" spans="1:2" x14ac:dyDescent="0.25">
      <c r="A1800" s="4">
        <v>41291</v>
      </c>
      <c r="B1800" s="5">
        <v>204.07509999999999</v>
      </c>
    </row>
    <row r="1801" spans="1:2" x14ac:dyDescent="0.25">
      <c r="A1801" s="4">
        <v>41292</v>
      </c>
      <c r="B1801" s="5">
        <v>204.08109999999999</v>
      </c>
    </row>
    <row r="1802" spans="1:2" x14ac:dyDescent="0.25">
      <c r="A1802" s="4">
        <v>41293</v>
      </c>
      <c r="B1802" s="5">
        <v>204.08699999999999</v>
      </c>
    </row>
    <row r="1803" spans="1:2" x14ac:dyDescent="0.25">
      <c r="A1803" s="4">
        <v>41294</v>
      </c>
      <c r="B1803" s="5">
        <v>204.09289999999999</v>
      </c>
    </row>
    <row r="1804" spans="1:2" x14ac:dyDescent="0.25">
      <c r="A1804" s="4">
        <v>41295</v>
      </c>
      <c r="B1804" s="5">
        <v>204.09880000000001</v>
      </c>
    </row>
    <row r="1805" spans="1:2" x14ac:dyDescent="0.25">
      <c r="A1805" s="4">
        <v>41296</v>
      </c>
      <c r="B1805" s="5">
        <v>204.10480000000001</v>
      </c>
    </row>
    <row r="1806" spans="1:2" x14ac:dyDescent="0.25">
      <c r="A1806" s="4">
        <v>41297</v>
      </c>
      <c r="B1806" s="5">
        <v>204.11070000000001</v>
      </c>
    </row>
    <row r="1807" spans="1:2" x14ac:dyDescent="0.25">
      <c r="A1807" s="4">
        <v>41298</v>
      </c>
      <c r="B1807" s="5">
        <v>204.11660000000001</v>
      </c>
    </row>
    <row r="1808" spans="1:2" x14ac:dyDescent="0.25">
      <c r="A1808" s="4">
        <v>41299</v>
      </c>
      <c r="B1808" s="5">
        <v>204.1225</v>
      </c>
    </row>
    <row r="1809" spans="1:2" x14ac:dyDescent="0.25">
      <c r="A1809" s="4">
        <v>41300</v>
      </c>
      <c r="B1809" s="5">
        <v>204.1284</v>
      </c>
    </row>
    <row r="1810" spans="1:2" x14ac:dyDescent="0.25">
      <c r="A1810" s="4">
        <v>41301</v>
      </c>
      <c r="B1810" s="5">
        <v>204.1344</v>
      </c>
    </row>
    <row r="1811" spans="1:2" x14ac:dyDescent="0.25">
      <c r="A1811" s="4">
        <v>41302</v>
      </c>
      <c r="B1811" s="5">
        <v>204.1403</v>
      </c>
    </row>
    <row r="1812" spans="1:2" x14ac:dyDescent="0.25">
      <c r="A1812" s="4">
        <v>41303</v>
      </c>
      <c r="B1812" s="5">
        <v>204.14619999999999</v>
      </c>
    </row>
    <row r="1813" spans="1:2" x14ac:dyDescent="0.25">
      <c r="A1813" s="4">
        <v>41304</v>
      </c>
      <c r="B1813" s="5">
        <v>204.15209999999999</v>
      </c>
    </row>
    <row r="1814" spans="1:2" x14ac:dyDescent="0.25">
      <c r="A1814" s="4">
        <v>41305</v>
      </c>
      <c r="B1814" s="5">
        <v>204.15809999999999</v>
      </c>
    </row>
    <row r="1815" spans="1:2" x14ac:dyDescent="0.25">
      <c r="A1815" s="4">
        <v>41306</v>
      </c>
      <c r="B1815" s="5">
        <v>204.16399999999999</v>
      </c>
    </row>
    <row r="1816" spans="1:2" x14ac:dyDescent="0.25">
      <c r="A1816" s="4">
        <v>41307</v>
      </c>
      <c r="B1816" s="5">
        <v>204.16990000000001</v>
      </c>
    </row>
    <row r="1817" spans="1:2" x14ac:dyDescent="0.25">
      <c r="A1817" s="4">
        <v>41308</v>
      </c>
      <c r="B1817" s="5">
        <v>204.17580000000001</v>
      </c>
    </row>
    <row r="1818" spans="1:2" x14ac:dyDescent="0.25">
      <c r="A1818" s="4">
        <v>41309</v>
      </c>
      <c r="B1818" s="5">
        <v>204.18180000000001</v>
      </c>
    </row>
    <row r="1819" spans="1:2" x14ac:dyDescent="0.25">
      <c r="A1819" s="4">
        <v>41310</v>
      </c>
      <c r="B1819" s="5">
        <v>204.18770000000001</v>
      </c>
    </row>
    <row r="1820" spans="1:2" x14ac:dyDescent="0.25">
      <c r="A1820" s="4">
        <v>41311</v>
      </c>
      <c r="B1820" s="5">
        <v>204.1936</v>
      </c>
    </row>
    <row r="1821" spans="1:2" x14ac:dyDescent="0.25">
      <c r="A1821" s="4">
        <v>41312</v>
      </c>
      <c r="B1821" s="5">
        <v>204.1995</v>
      </c>
    </row>
    <row r="1822" spans="1:2" x14ac:dyDescent="0.25">
      <c r="A1822" s="4">
        <v>41313</v>
      </c>
      <c r="B1822" s="5">
        <v>204.2055</v>
      </c>
    </row>
    <row r="1823" spans="1:2" x14ac:dyDescent="0.25">
      <c r="A1823" s="4">
        <v>41314</v>
      </c>
      <c r="B1823" s="5">
        <v>204.2114</v>
      </c>
    </row>
    <row r="1824" spans="1:2" x14ac:dyDescent="0.25">
      <c r="A1824" s="4">
        <v>41315</v>
      </c>
      <c r="B1824" s="5">
        <v>204.21729999999999</v>
      </c>
    </row>
    <row r="1825" spans="1:2" x14ac:dyDescent="0.25">
      <c r="A1825" s="4">
        <v>41316</v>
      </c>
      <c r="B1825" s="5">
        <v>204.22329999999999</v>
      </c>
    </row>
    <row r="1826" spans="1:2" x14ac:dyDescent="0.25">
      <c r="A1826" s="4">
        <v>41317</v>
      </c>
      <c r="B1826" s="5">
        <v>204.22919999999999</v>
      </c>
    </row>
    <row r="1827" spans="1:2" x14ac:dyDescent="0.25">
      <c r="A1827" s="4">
        <v>41318</v>
      </c>
      <c r="B1827" s="5">
        <v>204.23509999999999</v>
      </c>
    </row>
    <row r="1828" spans="1:2" x14ac:dyDescent="0.25">
      <c r="A1828" s="4">
        <v>41319</v>
      </c>
      <c r="B1828" s="5">
        <v>204.24100000000001</v>
      </c>
    </row>
    <row r="1829" spans="1:2" x14ac:dyDescent="0.25">
      <c r="A1829" s="4">
        <v>41320</v>
      </c>
      <c r="B1829" s="5">
        <v>204.24700000000001</v>
      </c>
    </row>
    <row r="1830" spans="1:2" x14ac:dyDescent="0.25">
      <c r="A1830" s="4">
        <v>41321</v>
      </c>
      <c r="B1830" s="5">
        <v>204.2689</v>
      </c>
    </row>
    <row r="1831" spans="1:2" x14ac:dyDescent="0.25">
      <c r="A1831" s="4">
        <v>41322</v>
      </c>
      <c r="B1831" s="5">
        <v>204.29069999999999</v>
      </c>
    </row>
    <row r="1832" spans="1:2" x14ac:dyDescent="0.25">
      <c r="A1832" s="4">
        <v>41323</v>
      </c>
      <c r="B1832" s="5">
        <v>204.3126</v>
      </c>
    </row>
    <row r="1833" spans="1:2" x14ac:dyDescent="0.25">
      <c r="A1833" s="4">
        <v>41324</v>
      </c>
      <c r="B1833" s="5">
        <v>204.33439999999999</v>
      </c>
    </row>
    <row r="1834" spans="1:2" x14ac:dyDescent="0.25">
      <c r="A1834" s="4">
        <v>41325</v>
      </c>
      <c r="B1834" s="5">
        <v>204.3563</v>
      </c>
    </row>
    <row r="1835" spans="1:2" x14ac:dyDescent="0.25">
      <c r="A1835" s="4">
        <v>41326</v>
      </c>
      <c r="B1835" s="5">
        <v>204.37809999999999</v>
      </c>
    </row>
    <row r="1836" spans="1:2" x14ac:dyDescent="0.25">
      <c r="A1836" s="4">
        <v>41327</v>
      </c>
      <c r="B1836" s="5">
        <v>204.4</v>
      </c>
    </row>
    <row r="1837" spans="1:2" x14ac:dyDescent="0.25">
      <c r="A1837" s="4">
        <v>41328</v>
      </c>
      <c r="B1837" s="5">
        <v>204.42189999999999</v>
      </c>
    </row>
    <row r="1838" spans="1:2" x14ac:dyDescent="0.25">
      <c r="A1838" s="4">
        <v>41329</v>
      </c>
      <c r="B1838" s="5">
        <v>204.44380000000001</v>
      </c>
    </row>
    <row r="1839" spans="1:2" x14ac:dyDescent="0.25">
      <c r="A1839" s="4">
        <v>41330</v>
      </c>
      <c r="B1839" s="5">
        <v>204.46559999999999</v>
      </c>
    </row>
    <row r="1840" spans="1:2" x14ac:dyDescent="0.25">
      <c r="A1840" s="4">
        <v>41331</v>
      </c>
      <c r="B1840" s="5">
        <v>204.48750000000001</v>
      </c>
    </row>
    <row r="1841" spans="1:2" x14ac:dyDescent="0.25">
      <c r="A1841" s="4">
        <v>41332</v>
      </c>
      <c r="B1841" s="5">
        <v>204.5094</v>
      </c>
    </row>
    <row r="1842" spans="1:2" x14ac:dyDescent="0.25">
      <c r="A1842" s="4">
        <v>41333</v>
      </c>
      <c r="B1842" s="5">
        <v>204.53129999999999</v>
      </c>
    </row>
    <row r="1843" spans="1:2" x14ac:dyDescent="0.25">
      <c r="A1843" s="4">
        <v>41334</v>
      </c>
      <c r="B1843" s="5">
        <v>204.5531</v>
      </c>
    </row>
    <row r="1844" spans="1:2" x14ac:dyDescent="0.25">
      <c r="A1844" s="4">
        <v>41335</v>
      </c>
      <c r="B1844" s="5">
        <v>204.57499999999999</v>
      </c>
    </row>
    <row r="1845" spans="1:2" x14ac:dyDescent="0.25">
      <c r="A1845" s="4">
        <v>41336</v>
      </c>
      <c r="B1845" s="5">
        <v>204.59690000000001</v>
      </c>
    </row>
    <row r="1846" spans="1:2" x14ac:dyDescent="0.25">
      <c r="A1846" s="4">
        <v>41337</v>
      </c>
      <c r="B1846" s="5">
        <v>204.61879999999999</v>
      </c>
    </row>
    <row r="1847" spans="1:2" x14ac:dyDescent="0.25">
      <c r="A1847" s="4">
        <v>41338</v>
      </c>
      <c r="B1847" s="5">
        <v>204.64070000000001</v>
      </c>
    </row>
    <row r="1848" spans="1:2" x14ac:dyDescent="0.25">
      <c r="A1848" s="4">
        <v>41339</v>
      </c>
      <c r="B1848" s="5">
        <v>204.6626</v>
      </c>
    </row>
    <row r="1849" spans="1:2" x14ac:dyDescent="0.25">
      <c r="A1849" s="4">
        <v>41340</v>
      </c>
      <c r="B1849" s="5">
        <v>204.68450000000001</v>
      </c>
    </row>
    <row r="1850" spans="1:2" x14ac:dyDescent="0.25">
      <c r="A1850" s="4">
        <v>41341</v>
      </c>
      <c r="B1850" s="5">
        <v>204.7064</v>
      </c>
    </row>
    <row r="1851" spans="1:2" x14ac:dyDescent="0.25">
      <c r="A1851" s="4">
        <v>41342</v>
      </c>
      <c r="B1851" s="5">
        <v>204.72829999999999</v>
      </c>
    </row>
    <row r="1852" spans="1:2" x14ac:dyDescent="0.25">
      <c r="A1852" s="4">
        <v>41343</v>
      </c>
      <c r="B1852" s="5">
        <v>204.75020000000001</v>
      </c>
    </row>
    <row r="1853" spans="1:2" x14ac:dyDescent="0.25">
      <c r="A1853" s="4">
        <v>41344</v>
      </c>
      <c r="B1853" s="5">
        <v>204.77209999999999</v>
      </c>
    </row>
    <row r="1854" spans="1:2" x14ac:dyDescent="0.25">
      <c r="A1854" s="4">
        <v>41345</v>
      </c>
      <c r="B1854" s="5">
        <v>204.79400000000001</v>
      </c>
    </row>
    <row r="1855" spans="1:2" x14ac:dyDescent="0.25">
      <c r="A1855" s="4">
        <v>41346</v>
      </c>
      <c r="B1855" s="5">
        <v>204.8159</v>
      </c>
    </row>
    <row r="1856" spans="1:2" x14ac:dyDescent="0.25">
      <c r="A1856" s="4">
        <v>41347</v>
      </c>
      <c r="B1856" s="5">
        <v>204.83779999999999</v>
      </c>
    </row>
    <row r="1857" spans="1:2" x14ac:dyDescent="0.25">
      <c r="A1857" s="4">
        <v>41348</v>
      </c>
      <c r="B1857" s="5">
        <v>204.8597</v>
      </c>
    </row>
    <row r="1858" spans="1:2" x14ac:dyDescent="0.25">
      <c r="A1858" s="4">
        <v>41349</v>
      </c>
      <c r="B1858" s="5">
        <v>204.8887</v>
      </c>
    </row>
    <row r="1859" spans="1:2" x14ac:dyDescent="0.25">
      <c r="A1859" s="4">
        <v>41350</v>
      </c>
      <c r="B1859" s="5">
        <v>204.9177</v>
      </c>
    </row>
    <row r="1860" spans="1:2" x14ac:dyDescent="0.25">
      <c r="A1860" s="4">
        <v>41351</v>
      </c>
      <c r="B1860" s="5">
        <v>204.9468</v>
      </c>
    </row>
    <row r="1861" spans="1:2" x14ac:dyDescent="0.25">
      <c r="A1861" s="4">
        <v>41352</v>
      </c>
      <c r="B1861" s="5">
        <v>204.97579999999999</v>
      </c>
    </row>
    <row r="1862" spans="1:2" x14ac:dyDescent="0.25">
      <c r="A1862" s="4">
        <v>41353</v>
      </c>
      <c r="B1862" s="5">
        <v>205.00479999999999</v>
      </c>
    </row>
    <row r="1863" spans="1:2" x14ac:dyDescent="0.25">
      <c r="A1863" s="4">
        <v>41354</v>
      </c>
      <c r="B1863" s="5">
        <v>205.03389999999999</v>
      </c>
    </row>
    <row r="1864" spans="1:2" x14ac:dyDescent="0.25">
      <c r="A1864" s="4">
        <v>41355</v>
      </c>
      <c r="B1864" s="5">
        <v>205.06290000000001</v>
      </c>
    </row>
    <row r="1865" spans="1:2" x14ac:dyDescent="0.25">
      <c r="A1865" s="4">
        <v>41356</v>
      </c>
      <c r="B1865" s="5">
        <v>205.09190000000001</v>
      </c>
    </row>
    <row r="1866" spans="1:2" x14ac:dyDescent="0.25">
      <c r="A1866" s="4">
        <v>41357</v>
      </c>
      <c r="B1866" s="5">
        <v>205.12100000000001</v>
      </c>
    </row>
    <row r="1867" spans="1:2" x14ac:dyDescent="0.25">
      <c r="A1867" s="4">
        <v>41358</v>
      </c>
      <c r="B1867" s="5">
        <v>205.15</v>
      </c>
    </row>
    <row r="1868" spans="1:2" x14ac:dyDescent="0.25">
      <c r="A1868" s="4">
        <v>41359</v>
      </c>
      <c r="B1868" s="5">
        <v>205.17910000000001</v>
      </c>
    </row>
    <row r="1869" spans="1:2" x14ac:dyDescent="0.25">
      <c r="A1869" s="4">
        <v>41360</v>
      </c>
      <c r="B1869" s="5">
        <v>205.20820000000001</v>
      </c>
    </row>
    <row r="1870" spans="1:2" x14ac:dyDescent="0.25">
      <c r="A1870" s="4">
        <v>41361</v>
      </c>
      <c r="B1870" s="5">
        <v>205.2372</v>
      </c>
    </row>
    <row r="1871" spans="1:2" x14ac:dyDescent="0.25">
      <c r="A1871" s="4">
        <v>41362</v>
      </c>
      <c r="B1871" s="5">
        <v>205.2663</v>
      </c>
    </row>
    <row r="1872" spans="1:2" x14ac:dyDescent="0.25">
      <c r="A1872" s="4">
        <v>41363</v>
      </c>
      <c r="B1872" s="5">
        <v>205.2954</v>
      </c>
    </row>
    <row r="1873" spans="1:2" x14ac:dyDescent="0.25">
      <c r="A1873" s="4">
        <v>41364</v>
      </c>
      <c r="B1873" s="5">
        <v>205.3244</v>
      </c>
    </row>
    <row r="1874" spans="1:2" x14ac:dyDescent="0.25">
      <c r="A1874" s="4">
        <v>41365</v>
      </c>
      <c r="B1874" s="5">
        <v>205.3535</v>
      </c>
    </row>
    <row r="1875" spans="1:2" x14ac:dyDescent="0.25">
      <c r="A1875" s="4">
        <v>41366</v>
      </c>
      <c r="B1875" s="5">
        <v>205.3826</v>
      </c>
    </row>
    <row r="1876" spans="1:2" x14ac:dyDescent="0.25">
      <c r="A1876" s="4">
        <v>41367</v>
      </c>
      <c r="B1876" s="5">
        <v>205.4117</v>
      </c>
    </row>
    <row r="1877" spans="1:2" x14ac:dyDescent="0.25">
      <c r="A1877" s="4">
        <v>41368</v>
      </c>
      <c r="B1877" s="5">
        <v>205.4408</v>
      </c>
    </row>
    <row r="1878" spans="1:2" x14ac:dyDescent="0.25">
      <c r="A1878" s="4">
        <v>41369</v>
      </c>
      <c r="B1878" s="5">
        <v>205.4699</v>
      </c>
    </row>
    <row r="1879" spans="1:2" x14ac:dyDescent="0.25">
      <c r="A1879" s="4">
        <v>41370</v>
      </c>
      <c r="B1879" s="5">
        <v>205.499</v>
      </c>
    </row>
    <row r="1880" spans="1:2" x14ac:dyDescent="0.25">
      <c r="A1880" s="4">
        <v>41371</v>
      </c>
      <c r="B1880" s="5">
        <v>205.52809999999999</v>
      </c>
    </row>
    <row r="1881" spans="1:2" x14ac:dyDescent="0.25">
      <c r="A1881" s="4">
        <v>41372</v>
      </c>
      <c r="B1881" s="5">
        <v>205.55719999999999</v>
      </c>
    </row>
    <row r="1882" spans="1:2" x14ac:dyDescent="0.25">
      <c r="A1882" s="4">
        <v>41373</v>
      </c>
      <c r="B1882" s="5">
        <v>205.58629999999999</v>
      </c>
    </row>
    <row r="1883" spans="1:2" x14ac:dyDescent="0.25">
      <c r="A1883" s="4">
        <v>41374</v>
      </c>
      <c r="B1883" s="5">
        <v>205.61539999999999</v>
      </c>
    </row>
    <row r="1884" spans="1:2" x14ac:dyDescent="0.25">
      <c r="A1884" s="4">
        <v>41375</v>
      </c>
      <c r="B1884" s="5">
        <v>205.6446</v>
      </c>
    </row>
    <row r="1885" spans="1:2" x14ac:dyDescent="0.25">
      <c r="A1885" s="4">
        <v>41376</v>
      </c>
      <c r="B1885" s="5">
        <v>205.6737</v>
      </c>
    </row>
    <row r="1886" spans="1:2" x14ac:dyDescent="0.25">
      <c r="A1886" s="4">
        <v>41377</v>
      </c>
      <c r="B1886" s="5">
        <v>205.7028</v>
      </c>
    </row>
    <row r="1887" spans="1:2" x14ac:dyDescent="0.25">
      <c r="A1887" s="4">
        <v>41378</v>
      </c>
      <c r="B1887" s="5">
        <v>205.7319</v>
      </c>
    </row>
    <row r="1888" spans="1:2" x14ac:dyDescent="0.25">
      <c r="A1888" s="4">
        <v>41379</v>
      </c>
      <c r="B1888" s="5">
        <v>205.7611</v>
      </c>
    </row>
    <row r="1889" spans="1:2" x14ac:dyDescent="0.25">
      <c r="A1889" s="4">
        <v>41380</v>
      </c>
      <c r="B1889" s="5">
        <v>205.77549999999999</v>
      </c>
    </row>
    <row r="1890" spans="1:2" x14ac:dyDescent="0.25">
      <c r="A1890" s="4">
        <v>41381</v>
      </c>
      <c r="B1890" s="5">
        <v>205.78989999999999</v>
      </c>
    </row>
    <row r="1891" spans="1:2" x14ac:dyDescent="0.25">
      <c r="A1891" s="4">
        <v>41382</v>
      </c>
      <c r="B1891" s="5">
        <v>205.80430000000001</v>
      </c>
    </row>
    <row r="1892" spans="1:2" x14ac:dyDescent="0.25">
      <c r="A1892" s="4">
        <v>41383</v>
      </c>
      <c r="B1892" s="5">
        <v>205.81870000000001</v>
      </c>
    </row>
    <row r="1893" spans="1:2" x14ac:dyDescent="0.25">
      <c r="A1893" s="4">
        <v>41384</v>
      </c>
      <c r="B1893" s="5">
        <v>205.8331</v>
      </c>
    </row>
    <row r="1894" spans="1:2" x14ac:dyDescent="0.25">
      <c r="A1894" s="4">
        <v>41385</v>
      </c>
      <c r="B1894" s="5">
        <v>205.84739999999999</v>
      </c>
    </row>
    <row r="1895" spans="1:2" x14ac:dyDescent="0.25">
      <c r="A1895" s="4">
        <v>41386</v>
      </c>
      <c r="B1895" s="5">
        <v>205.86179999999999</v>
      </c>
    </row>
    <row r="1896" spans="1:2" x14ac:dyDescent="0.25">
      <c r="A1896" s="4">
        <v>41387</v>
      </c>
      <c r="B1896" s="5">
        <v>205.87620000000001</v>
      </c>
    </row>
    <row r="1897" spans="1:2" x14ac:dyDescent="0.25">
      <c r="A1897" s="4">
        <v>41388</v>
      </c>
      <c r="B1897" s="5">
        <v>205.89060000000001</v>
      </c>
    </row>
    <row r="1898" spans="1:2" x14ac:dyDescent="0.25">
      <c r="A1898" s="4">
        <v>41389</v>
      </c>
      <c r="B1898" s="5">
        <v>205.905</v>
      </c>
    </row>
    <row r="1899" spans="1:2" x14ac:dyDescent="0.25">
      <c r="A1899" s="4">
        <v>41390</v>
      </c>
      <c r="B1899" s="5">
        <v>205.9194</v>
      </c>
    </row>
    <row r="1900" spans="1:2" x14ac:dyDescent="0.25">
      <c r="A1900" s="4">
        <v>41391</v>
      </c>
      <c r="B1900" s="5">
        <v>205.93379999999999</v>
      </c>
    </row>
    <row r="1901" spans="1:2" x14ac:dyDescent="0.25">
      <c r="A1901" s="4">
        <v>41392</v>
      </c>
      <c r="B1901" s="5">
        <v>205.94820000000001</v>
      </c>
    </row>
    <row r="1902" spans="1:2" x14ac:dyDescent="0.25">
      <c r="A1902" s="4">
        <v>41393</v>
      </c>
      <c r="B1902" s="5">
        <v>205.96260000000001</v>
      </c>
    </row>
    <row r="1903" spans="1:2" x14ac:dyDescent="0.25">
      <c r="A1903" s="4">
        <v>41394</v>
      </c>
      <c r="B1903" s="5">
        <v>205.977</v>
      </c>
    </row>
    <row r="1904" spans="1:2" x14ac:dyDescent="0.25">
      <c r="A1904" s="4">
        <v>41395</v>
      </c>
      <c r="B1904" s="5">
        <v>205.9914</v>
      </c>
    </row>
    <row r="1905" spans="1:2" x14ac:dyDescent="0.25">
      <c r="A1905" s="4">
        <v>41396</v>
      </c>
      <c r="B1905" s="5">
        <v>206.00579999999999</v>
      </c>
    </row>
    <row r="1906" spans="1:2" x14ac:dyDescent="0.25">
      <c r="A1906" s="4">
        <v>41397</v>
      </c>
      <c r="B1906" s="5">
        <v>206.02029999999999</v>
      </c>
    </row>
    <row r="1907" spans="1:2" x14ac:dyDescent="0.25">
      <c r="A1907" s="4">
        <v>41398</v>
      </c>
      <c r="B1907" s="5">
        <v>206.03469999999999</v>
      </c>
    </row>
    <row r="1908" spans="1:2" x14ac:dyDescent="0.25">
      <c r="A1908" s="4">
        <v>41399</v>
      </c>
      <c r="B1908" s="5">
        <v>206.04910000000001</v>
      </c>
    </row>
    <row r="1909" spans="1:2" x14ac:dyDescent="0.25">
      <c r="A1909" s="4">
        <v>41400</v>
      </c>
      <c r="B1909" s="5">
        <v>206.0635</v>
      </c>
    </row>
    <row r="1910" spans="1:2" x14ac:dyDescent="0.25">
      <c r="A1910" s="4">
        <v>41401</v>
      </c>
      <c r="B1910" s="5">
        <v>206.0779</v>
      </c>
    </row>
    <row r="1911" spans="1:2" x14ac:dyDescent="0.25">
      <c r="A1911" s="4">
        <v>41402</v>
      </c>
      <c r="B1911" s="5">
        <v>206.09229999999999</v>
      </c>
    </row>
    <row r="1912" spans="1:2" x14ac:dyDescent="0.25">
      <c r="A1912" s="4">
        <v>41403</v>
      </c>
      <c r="B1912" s="5">
        <v>206.10669999999999</v>
      </c>
    </row>
    <row r="1913" spans="1:2" x14ac:dyDescent="0.25">
      <c r="A1913" s="4">
        <v>41404</v>
      </c>
      <c r="B1913" s="5">
        <v>206.12110000000001</v>
      </c>
    </row>
    <row r="1914" spans="1:2" x14ac:dyDescent="0.25">
      <c r="A1914" s="4">
        <v>41405</v>
      </c>
      <c r="B1914" s="5">
        <v>206.13550000000001</v>
      </c>
    </row>
    <row r="1915" spans="1:2" x14ac:dyDescent="0.25">
      <c r="A1915" s="4">
        <v>41406</v>
      </c>
      <c r="B1915" s="5">
        <v>206.1499</v>
      </c>
    </row>
    <row r="1916" spans="1:2" x14ac:dyDescent="0.25">
      <c r="A1916" s="4">
        <v>41407</v>
      </c>
      <c r="B1916" s="5">
        <v>206.1644</v>
      </c>
    </row>
    <row r="1917" spans="1:2" x14ac:dyDescent="0.25">
      <c r="A1917" s="4">
        <v>41408</v>
      </c>
      <c r="B1917" s="5">
        <v>206.1788</v>
      </c>
    </row>
    <row r="1918" spans="1:2" x14ac:dyDescent="0.25">
      <c r="A1918" s="4">
        <v>41409</v>
      </c>
      <c r="B1918" s="5">
        <v>206.19319999999999</v>
      </c>
    </row>
    <row r="1919" spans="1:2" x14ac:dyDescent="0.25">
      <c r="A1919" s="4">
        <v>41410</v>
      </c>
      <c r="B1919" s="5">
        <v>206.2098</v>
      </c>
    </row>
    <row r="1920" spans="1:2" x14ac:dyDescent="0.25">
      <c r="A1920" s="4">
        <v>41411</v>
      </c>
      <c r="B1920" s="5">
        <v>206.22640000000001</v>
      </c>
    </row>
    <row r="1921" spans="1:2" x14ac:dyDescent="0.25">
      <c r="A1921" s="4">
        <v>41412</v>
      </c>
      <c r="B1921" s="5">
        <v>206.24299999999999</v>
      </c>
    </row>
    <row r="1922" spans="1:2" x14ac:dyDescent="0.25">
      <c r="A1922" s="4">
        <v>41413</v>
      </c>
      <c r="B1922" s="5">
        <v>206.25960000000001</v>
      </c>
    </row>
    <row r="1923" spans="1:2" x14ac:dyDescent="0.25">
      <c r="A1923" s="4">
        <v>41414</v>
      </c>
      <c r="B1923" s="5">
        <v>206.27629999999999</v>
      </c>
    </row>
    <row r="1924" spans="1:2" x14ac:dyDescent="0.25">
      <c r="A1924" s="4">
        <v>41415</v>
      </c>
      <c r="B1924" s="5">
        <v>206.2929</v>
      </c>
    </row>
    <row r="1925" spans="1:2" x14ac:dyDescent="0.25">
      <c r="A1925" s="4">
        <v>41416</v>
      </c>
      <c r="B1925" s="5">
        <v>206.30950000000001</v>
      </c>
    </row>
    <row r="1926" spans="1:2" x14ac:dyDescent="0.25">
      <c r="A1926" s="4">
        <v>41417</v>
      </c>
      <c r="B1926" s="5">
        <v>206.3261</v>
      </c>
    </row>
    <row r="1927" spans="1:2" x14ac:dyDescent="0.25">
      <c r="A1927" s="4">
        <v>41418</v>
      </c>
      <c r="B1927" s="5">
        <v>206.34270000000001</v>
      </c>
    </row>
    <row r="1928" spans="1:2" x14ac:dyDescent="0.25">
      <c r="A1928" s="4">
        <v>41419</v>
      </c>
      <c r="B1928" s="5">
        <v>206.35929999999999</v>
      </c>
    </row>
    <row r="1929" spans="1:2" x14ac:dyDescent="0.25">
      <c r="A1929" s="4">
        <v>41420</v>
      </c>
      <c r="B1929" s="5">
        <v>206.376</v>
      </c>
    </row>
    <row r="1930" spans="1:2" x14ac:dyDescent="0.25">
      <c r="A1930" s="4">
        <v>41421</v>
      </c>
      <c r="B1930" s="5">
        <v>206.39259999999999</v>
      </c>
    </row>
    <row r="1931" spans="1:2" x14ac:dyDescent="0.25">
      <c r="A1931" s="4">
        <v>41422</v>
      </c>
      <c r="B1931" s="5">
        <v>206.4092</v>
      </c>
    </row>
    <row r="1932" spans="1:2" x14ac:dyDescent="0.25">
      <c r="A1932" s="4">
        <v>41423</v>
      </c>
      <c r="B1932" s="5">
        <v>206.42580000000001</v>
      </c>
    </row>
    <row r="1933" spans="1:2" x14ac:dyDescent="0.25">
      <c r="A1933" s="4">
        <v>41424</v>
      </c>
      <c r="B1933" s="5">
        <v>206.4425</v>
      </c>
    </row>
    <row r="1934" spans="1:2" x14ac:dyDescent="0.25">
      <c r="A1934" s="4">
        <v>41425</v>
      </c>
      <c r="B1934" s="5">
        <v>206.45910000000001</v>
      </c>
    </row>
    <row r="1935" spans="1:2" x14ac:dyDescent="0.25">
      <c r="A1935" s="4">
        <v>41426</v>
      </c>
      <c r="B1935" s="5">
        <v>206.47569999999999</v>
      </c>
    </row>
    <row r="1936" spans="1:2" x14ac:dyDescent="0.25">
      <c r="A1936" s="4">
        <v>41427</v>
      </c>
      <c r="B1936" s="5">
        <v>206.4924</v>
      </c>
    </row>
    <row r="1937" spans="1:2" x14ac:dyDescent="0.25">
      <c r="A1937" s="4">
        <v>41428</v>
      </c>
      <c r="B1937" s="5">
        <v>206.50899999999999</v>
      </c>
    </row>
    <row r="1938" spans="1:2" x14ac:dyDescent="0.25">
      <c r="A1938" s="4">
        <v>41429</v>
      </c>
      <c r="B1938" s="5">
        <v>206.5256</v>
      </c>
    </row>
    <row r="1939" spans="1:2" x14ac:dyDescent="0.25">
      <c r="A1939" s="4">
        <v>41430</v>
      </c>
      <c r="B1939" s="5">
        <v>206.54230000000001</v>
      </c>
    </row>
    <row r="1940" spans="1:2" x14ac:dyDescent="0.25">
      <c r="A1940" s="4">
        <v>41431</v>
      </c>
      <c r="B1940" s="5">
        <v>206.55889999999999</v>
      </c>
    </row>
    <row r="1941" spans="1:2" x14ac:dyDescent="0.25">
      <c r="A1941" s="4">
        <v>41432</v>
      </c>
      <c r="B1941" s="5">
        <v>206.57550000000001</v>
      </c>
    </row>
    <row r="1942" spans="1:2" x14ac:dyDescent="0.25">
      <c r="A1942" s="4">
        <v>41433</v>
      </c>
      <c r="B1942" s="5">
        <v>206.59219999999999</v>
      </c>
    </row>
    <row r="1943" spans="1:2" x14ac:dyDescent="0.25">
      <c r="A1943" s="4">
        <v>41434</v>
      </c>
      <c r="B1943" s="5">
        <v>206.6088</v>
      </c>
    </row>
    <row r="1944" spans="1:2" x14ac:dyDescent="0.25">
      <c r="A1944" s="4">
        <v>41435</v>
      </c>
      <c r="B1944" s="5">
        <v>206.62549999999999</v>
      </c>
    </row>
    <row r="1945" spans="1:2" x14ac:dyDescent="0.25">
      <c r="A1945" s="4">
        <v>41436</v>
      </c>
      <c r="B1945" s="5">
        <v>206.6421</v>
      </c>
    </row>
    <row r="1946" spans="1:2" x14ac:dyDescent="0.25">
      <c r="A1946" s="4">
        <v>41437</v>
      </c>
      <c r="B1946" s="5">
        <v>206.65870000000001</v>
      </c>
    </row>
    <row r="1947" spans="1:2" x14ac:dyDescent="0.25">
      <c r="A1947" s="4">
        <v>41438</v>
      </c>
      <c r="B1947" s="5">
        <v>206.6754</v>
      </c>
    </row>
    <row r="1948" spans="1:2" x14ac:dyDescent="0.25">
      <c r="A1948" s="4">
        <v>41439</v>
      </c>
      <c r="B1948" s="5">
        <v>206.69200000000001</v>
      </c>
    </row>
    <row r="1949" spans="1:2" x14ac:dyDescent="0.25">
      <c r="A1949" s="4">
        <v>41440</v>
      </c>
      <c r="B1949" s="5">
        <v>206.70869999999999</v>
      </c>
    </row>
    <row r="1950" spans="1:2" x14ac:dyDescent="0.25">
      <c r="A1950" s="4">
        <v>41441</v>
      </c>
      <c r="B1950" s="5">
        <v>206.72800000000001</v>
      </c>
    </row>
    <row r="1951" spans="1:2" x14ac:dyDescent="0.25">
      <c r="A1951" s="4">
        <v>41442</v>
      </c>
      <c r="B1951" s="5">
        <v>206.74719999999999</v>
      </c>
    </row>
    <row r="1952" spans="1:2" x14ac:dyDescent="0.25">
      <c r="A1952" s="4">
        <v>41443</v>
      </c>
      <c r="B1952" s="5">
        <v>206.76650000000001</v>
      </c>
    </row>
    <row r="1953" spans="1:2" x14ac:dyDescent="0.25">
      <c r="A1953" s="4">
        <v>41444</v>
      </c>
      <c r="B1953" s="5">
        <v>206.78579999999999</v>
      </c>
    </row>
    <row r="1954" spans="1:2" x14ac:dyDescent="0.25">
      <c r="A1954" s="4">
        <v>41445</v>
      </c>
      <c r="B1954" s="5">
        <v>206.80510000000001</v>
      </c>
    </row>
    <row r="1955" spans="1:2" x14ac:dyDescent="0.25">
      <c r="A1955" s="4">
        <v>41446</v>
      </c>
      <c r="B1955" s="5">
        <v>206.82429999999999</v>
      </c>
    </row>
    <row r="1956" spans="1:2" x14ac:dyDescent="0.25">
      <c r="A1956" s="4">
        <v>41447</v>
      </c>
      <c r="B1956" s="5">
        <v>206.84360000000001</v>
      </c>
    </row>
    <row r="1957" spans="1:2" x14ac:dyDescent="0.25">
      <c r="A1957" s="4">
        <v>41448</v>
      </c>
      <c r="B1957" s="5">
        <v>206.8629</v>
      </c>
    </row>
    <row r="1958" spans="1:2" x14ac:dyDescent="0.25">
      <c r="A1958" s="4">
        <v>41449</v>
      </c>
      <c r="B1958" s="5">
        <v>206.88220000000001</v>
      </c>
    </row>
    <row r="1959" spans="1:2" x14ac:dyDescent="0.25">
      <c r="A1959" s="4">
        <v>41450</v>
      </c>
      <c r="B1959" s="5">
        <v>206.9014</v>
      </c>
    </row>
    <row r="1960" spans="1:2" x14ac:dyDescent="0.25">
      <c r="A1960" s="4">
        <v>41451</v>
      </c>
      <c r="B1960" s="5">
        <v>206.92070000000001</v>
      </c>
    </row>
    <row r="1961" spans="1:2" x14ac:dyDescent="0.25">
      <c r="A1961" s="4">
        <v>41452</v>
      </c>
      <c r="B1961" s="5">
        <v>206.94</v>
      </c>
    </row>
    <row r="1962" spans="1:2" x14ac:dyDescent="0.25">
      <c r="A1962" s="4">
        <v>41453</v>
      </c>
      <c r="B1962" s="5">
        <v>206.95930000000001</v>
      </c>
    </row>
    <row r="1963" spans="1:2" x14ac:dyDescent="0.25">
      <c r="A1963" s="4">
        <v>41454</v>
      </c>
      <c r="B1963" s="5">
        <v>206.9786</v>
      </c>
    </row>
    <row r="1964" spans="1:2" x14ac:dyDescent="0.25">
      <c r="A1964" s="4">
        <v>41455</v>
      </c>
      <c r="B1964" s="5">
        <v>206.99789999999999</v>
      </c>
    </row>
    <row r="1965" spans="1:2" x14ac:dyDescent="0.25">
      <c r="A1965" s="4">
        <v>41456</v>
      </c>
      <c r="B1965" s="5">
        <v>207.0172</v>
      </c>
    </row>
    <row r="1966" spans="1:2" x14ac:dyDescent="0.25">
      <c r="A1966" s="4">
        <v>41457</v>
      </c>
      <c r="B1966" s="5">
        <v>207.03649999999999</v>
      </c>
    </row>
    <row r="1967" spans="1:2" x14ac:dyDescent="0.25">
      <c r="A1967" s="4">
        <v>41458</v>
      </c>
      <c r="B1967" s="5">
        <v>207.0558</v>
      </c>
    </row>
    <row r="1968" spans="1:2" x14ac:dyDescent="0.25">
      <c r="A1968" s="4">
        <v>41459</v>
      </c>
      <c r="B1968" s="5">
        <v>207.07509999999999</v>
      </c>
    </row>
    <row r="1969" spans="1:2" x14ac:dyDescent="0.25">
      <c r="A1969" s="4">
        <v>41460</v>
      </c>
      <c r="B1969" s="5">
        <v>207.09440000000001</v>
      </c>
    </row>
    <row r="1970" spans="1:2" x14ac:dyDescent="0.25">
      <c r="A1970" s="4">
        <v>41461</v>
      </c>
      <c r="B1970" s="5">
        <v>207.11369999999999</v>
      </c>
    </row>
    <row r="1971" spans="1:2" x14ac:dyDescent="0.25">
      <c r="A1971" s="4">
        <v>41462</v>
      </c>
      <c r="B1971" s="5">
        <v>207.13300000000001</v>
      </c>
    </row>
    <row r="1972" spans="1:2" x14ac:dyDescent="0.25">
      <c r="A1972" s="4">
        <v>41463</v>
      </c>
      <c r="B1972" s="5">
        <v>207.1523</v>
      </c>
    </row>
    <row r="1973" spans="1:2" x14ac:dyDescent="0.25">
      <c r="A1973" s="4">
        <v>41464</v>
      </c>
      <c r="B1973" s="5">
        <v>207.17160000000001</v>
      </c>
    </row>
    <row r="1974" spans="1:2" x14ac:dyDescent="0.25">
      <c r="A1974" s="4">
        <v>41465</v>
      </c>
      <c r="B1974" s="5">
        <v>207.1909</v>
      </c>
    </row>
    <row r="1975" spans="1:2" x14ac:dyDescent="0.25">
      <c r="A1975" s="4">
        <v>41466</v>
      </c>
      <c r="B1975" s="5">
        <v>207.21019999999999</v>
      </c>
    </row>
    <row r="1976" spans="1:2" x14ac:dyDescent="0.25">
      <c r="A1976" s="4">
        <v>41467</v>
      </c>
      <c r="B1976" s="5">
        <v>207.2295</v>
      </c>
    </row>
    <row r="1977" spans="1:2" x14ac:dyDescent="0.25">
      <c r="A1977" s="4">
        <v>41468</v>
      </c>
      <c r="B1977" s="5">
        <v>207.24879999999999</v>
      </c>
    </row>
    <row r="1978" spans="1:2" x14ac:dyDescent="0.25">
      <c r="A1978" s="4">
        <v>41469</v>
      </c>
      <c r="B1978" s="5">
        <v>207.26820000000001</v>
      </c>
    </row>
    <row r="1979" spans="1:2" x14ac:dyDescent="0.25">
      <c r="A1979" s="4">
        <v>41470</v>
      </c>
      <c r="B1979" s="5">
        <v>207.28749999999999</v>
      </c>
    </row>
    <row r="1980" spans="1:2" x14ac:dyDescent="0.25">
      <c r="A1980" s="4">
        <v>41471</v>
      </c>
      <c r="B1980" s="5">
        <v>207.30289999999999</v>
      </c>
    </row>
    <row r="1981" spans="1:2" x14ac:dyDescent="0.25">
      <c r="A1981" s="4">
        <v>41472</v>
      </c>
      <c r="B1981" s="5">
        <v>207.31819999999999</v>
      </c>
    </row>
    <row r="1982" spans="1:2" x14ac:dyDescent="0.25">
      <c r="A1982" s="4">
        <v>41473</v>
      </c>
      <c r="B1982" s="5">
        <v>207.33359999999999</v>
      </c>
    </row>
    <row r="1983" spans="1:2" x14ac:dyDescent="0.25">
      <c r="A1983" s="4">
        <v>41474</v>
      </c>
      <c r="B1983" s="5">
        <v>207.34899999999999</v>
      </c>
    </row>
    <row r="1984" spans="1:2" x14ac:dyDescent="0.25">
      <c r="A1984" s="4">
        <v>41475</v>
      </c>
      <c r="B1984" s="5">
        <v>207.36429999999999</v>
      </c>
    </row>
    <row r="1985" spans="1:2" x14ac:dyDescent="0.25">
      <c r="A1985" s="4">
        <v>41476</v>
      </c>
      <c r="B1985" s="5">
        <v>207.37970000000001</v>
      </c>
    </row>
    <row r="1986" spans="1:2" x14ac:dyDescent="0.25">
      <c r="A1986" s="4">
        <v>41477</v>
      </c>
      <c r="B1986" s="5">
        <v>207.39510000000001</v>
      </c>
    </row>
    <row r="1987" spans="1:2" x14ac:dyDescent="0.25">
      <c r="A1987" s="4">
        <v>41478</v>
      </c>
      <c r="B1987" s="5">
        <v>207.41040000000001</v>
      </c>
    </row>
    <row r="1988" spans="1:2" x14ac:dyDescent="0.25">
      <c r="A1988" s="4">
        <v>41479</v>
      </c>
      <c r="B1988" s="5">
        <v>207.42580000000001</v>
      </c>
    </row>
    <row r="1989" spans="1:2" x14ac:dyDescent="0.25">
      <c r="A1989" s="4">
        <v>41480</v>
      </c>
      <c r="B1989" s="5">
        <v>207.44120000000001</v>
      </c>
    </row>
    <row r="1990" spans="1:2" x14ac:dyDescent="0.25">
      <c r="A1990" s="4">
        <v>41481</v>
      </c>
      <c r="B1990" s="5">
        <v>207.45650000000001</v>
      </c>
    </row>
    <row r="1991" spans="1:2" x14ac:dyDescent="0.25">
      <c r="A1991" s="4">
        <v>41482</v>
      </c>
      <c r="B1991" s="5">
        <v>207.47190000000001</v>
      </c>
    </row>
    <row r="1992" spans="1:2" x14ac:dyDescent="0.25">
      <c r="A1992" s="4">
        <v>41483</v>
      </c>
      <c r="B1992" s="5">
        <v>207.4873</v>
      </c>
    </row>
    <row r="1993" spans="1:2" x14ac:dyDescent="0.25">
      <c r="A1993" s="4">
        <v>41484</v>
      </c>
      <c r="B1993" s="5">
        <v>207.5027</v>
      </c>
    </row>
    <row r="1994" spans="1:2" x14ac:dyDescent="0.25">
      <c r="A1994" s="4">
        <v>41485</v>
      </c>
      <c r="B1994" s="5">
        <v>207.5181</v>
      </c>
    </row>
    <row r="1995" spans="1:2" x14ac:dyDescent="0.25">
      <c r="A1995" s="4">
        <v>41486</v>
      </c>
      <c r="B1995" s="5">
        <v>207.5334</v>
      </c>
    </row>
    <row r="1996" spans="1:2" x14ac:dyDescent="0.25">
      <c r="A1996" s="4">
        <v>41487</v>
      </c>
      <c r="B1996" s="5">
        <v>207.5488</v>
      </c>
    </row>
    <row r="1997" spans="1:2" x14ac:dyDescent="0.25">
      <c r="A1997" s="4">
        <v>41488</v>
      </c>
      <c r="B1997" s="5">
        <v>207.5642</v>
      </c>
    </row>
    <row r="1998" spans="1:2" x14ac:dyDescent="0.25">
      <c r="A1998" s="4">
        <v>41489</v>
      </c>
      <c r="B1998" s="5">
        <v>207.5796</v>
      </c>
    </row>
    <row r="1999" spans="1:2" x14ac:dyDescent="0.25">
      <c r="A1999" s="4">
        <v>41490</v>
      </c>
      <c r="B1999" s="5">
        <v>207.595</v>
      </c>
    </row>
    <row r="2000" spans="1:2" x14ac:dyDescent="0.25">
      <c r="A2000" s="4">
        <v>41491</v>
      </c>
      <c r="B2000" s="5">
        <v>207.6103</v>
      </c>
    </row>
    <row r="2001" spans="1:2" x14ac:dyDescent="0.25">
      <c r="A2001" s="4">
        <v>41492</v>
      </c>
      <c r="B2001" s="5">
        <v>207.62569999999999</v>
      </c>
    </row>
    <row r="2002" spans="1:2" x14ac:dyDescent="0.25">
      <c r="A2002" s="4">
        <v>41493</v>
      </c>
      <c r="B2002" s="5">
        <v>207.64109999999999</v>
      </c>
    </row>
    <row r="2003" spans="1:2" x14ac:dyDescent="0.25">
      <c r="A2003" s="4">
        <v>41494</v>
      </c>
      <c r="B2003" s="5">
        <v>207.65649999999999</v>
      </c>
    </row>
    <row r="2004" spans="1:2" x14ac:dyDescent="0.25">
      <c r="A2004" s="4">
        <v>41495</v>
      </c>
      <c r="B2004" s="5">
        <v>207.67189999999999</v>
      </c>
    </row>
    <row r="2005" spans="1:2" x14ac:dyDescent="0.25">
      <c r="A2005" s="4">
        <v>41496</v>
      </c>
      <c r="B2005" s="5">
        <v>207.68729999999999</v>
      </c>
    </row>
    <row r="2006" spans="1:2" x14ac:dyDescent="0.25">
      <c r="A2006" s="4">
        <v>41497</v>
      </c>
      <c r="B2006" s="5">
        <v>207.70269999999999</v>
      </c>
    </row>
    <row r="2007" spans="1:2" x14ac:dyDescent="0.25">
      <c r="A2007" s="4">
        <v>41498</v>
      </c>
      <c r="B2007" s="5">
        <v>207.71809999999999</v>
      </c>
    </row>
    <row r="2008" spans="1:2" x14ac:dyDescent="0.25">
      <c r="A2008" s="4">
        <v>41499</v>
      </c>
      <c r="B2008" s="5">
        <v>207.73349999999999</v>
      </c>
    </row>
    <row r="2009" spans="1:2" x14ac:dyDescent="0.25">
      <c r="A2009" s="4">
        <v>41500</v>
      </c>
      <c r="B2009" s="5">
        <v>207.74889999999999</v>
      </c>
    </row>
    <row r="2010" spans="1:2" x14ac:dyDescent="0.25">
      <c r="A2010" s="4">
        <v>41501</v>
      </c>
      <c r="B2010" s="5">
        <v>207.76429999999999</v>
      </c>
    </row>
    <row r="2011" spans="1:2" x14ac:dyDescent="0.25">
      <c r="A2011" s="4">
        <v>41502</v>
      </c>
      <c r="B2011" s="5">
        <v>207.767</v>
      </c>
    </row>
    <row r="2012" spans="1:2" x14ac:dyDescent="0.25">
      <c r="A2012" s="4">
        <v>41503</v>
      </c>
      <c r="B2012" s="5">
        <v>207.7697</v>
      </c>
    </row>
    <row r="2013" spans="1:2" x14ac:dyDescent="0.25">
      <c r="A2013" s="4">
        <v>41504</v>
      </c>
      <c r="B2013" s="5">
        <v>207.7723</v>
      </c>
    </row>
    <row r="2014" spans="1:2" x14ac:dyDescent="0.25">
      <c r="A2014" s="4">
        <v>41505</v>
      </c>
      <c r="B2014" s="5">
        <v>207.77500000000001</v>
      </c>
    </row>
    <row r="2015" spans="1:2" x14ac:dyDescent="0.25">
      <c r="A2015" s="4">
        <v>41506</v>
      </c>
      <c r="B2015" s="5">
        <v>207.77770000000001</v>
      </c>
    </row>
    <row r="2016" spans="1:2" x14ac:dyDescent="0.25">
      <c r="A2016" s="4">
        <v>41507</v>
      </c>
      <c r="B2016" s="5">
        <v>207.78039999999999</v>
      </c>
    </row>
    <row r="2017" spans="1:2" x14ac:dyDescent="0.25">
      <c r="A2017" s="4">
        <v>41508</v>
      </c>
      <c r="B2017" s="5">
        <v>207.78309999999999</v>
      </c>
    </row>
    <row r="2018" spans="1:2" x14ac:dyDescent="0.25">
      <c r="A2018" s="4">
        <v>41509</v>
      </c>
      <c r="B2018" s="5">
        <v>207.78569999999999</v>
      </c>
    </row>
    <row r="2019" spans="1:2" x14ac:dyDescent="0.25">
      <c r="A2019" s="4">
        <v>41510</v>
      </c>
      <c r="B2019" s="5">
        <v>207.7884</v>
      </c>
    </row>
    <row r="2020" spans="1:2" x14ac:dyDescent="0.25">
      <c r="A2020" s="4">
        <v>41511</v>
      </c>
      <c r="B2020" s="5">
        <v>207.7911</v>
      </c>
    </row>
    <row r="2021" spans="1:2" x14ac:dyDescent="0.25">
      <c r="A2021" s="4">
        <v>41512</v>
      </c>
      <c r="B2021" s="5">
        <v>207.7938</v>
      </c>
    </row>
    <row r="2022" spans="1:2" x14ac:dyDescent="0.25">
      <c r="A2022" s="4">
        <v>41513</v>
      </c>
      <c r="B2022" s="5">
        <v>207.79650000000001</v>
      </c>
    </row>
    <row r="2023" spans="1:2" x14ac:dyDescent="0.25">
      <c r="A2023" s="4">
        <v>41514</v>
      </c>
      <c r="B2023" s="5">
        <v>207.79910000000001</v>
      </c>
    </row>
    <row r="2024" spans="1:2" x14ac:dyDescent="0.25">
      <c r="A2024" s="4">
        <v>41515</v>
      </c>
      <c r="B2024" s="5">
        <v>207.80179999999999</v>
      </c>
    </row>
    <row r="2025" spans="1:2" x14ac:dyDescent="0.25">
      <c r="A2025" s="4">
        <v>41516</v>
      </c>
      <c r="B2025" s="5">
        <v>207.80449999999999</v>
      </c>
    </row>
    <row r="2026" spans="1:2" x14ac:dyDescent="0.25">
      <c r="A2026" s="4">
        <v>41517</v>
      </c>
      <c r="B2026" s="5">
        <v>207.80719999999999</v>
      </c>
    </row>
    <row r="2027" spans="1:2" x14ac:dyDescent="0.25">
      <c r="A2027" s="4">
        <v>41518</v>
      </c>
      <c r="B2027" s="5">
        <v>207.8099</v>
      </c>
    </row>
    <row r="2028" spans="1:2" x14ac:dyDescent="0.25">
      <c r="A2028" s="4">
        <v>41519</v>
      </c>
      <c r="B2028" s="5">
        <v>207.8126</v>
      </c>
    </row>
    <row r="2029" spans="1:2" x14ac:dyDescent="0.25">
      <c r="A2029" s="4">
        <v>41520</v>
      </c>
      <c r="B2029" s="5">
        <v>207.8152</v>
      </c>
    </row>
    <row r="2030" spans="1:2" x14ac:dyDescent="0.25">
      <c r="A2030" s="4">
        <v>41521</v>
      </c>
      <c r="B2030" s="5">
        <v>207.81790000000001</v>
      </c>
    </row>
    <row r="2031" spans="1:2" x14ac:dyDescent="0.25">
      <c r="A2031" s="4">
        <v>41522</v>
      </c>
      <c r="B2031" s="5">
        <v>207.82060000000001</v>
      </c>
    </row>
    <row r="2032" spans="1:2" x14ac:dyDescent="0.25">
      <c r="A2032" s="4">
        <v>41523</v>
      </c>
      <c r="B2032" s="5">
        <v>207.82329999999999</v>
      </c>
    </row>
    <row r="2033" spans="1:2" x14ac:dyDescent="0.25">
      <c r="A2033" s="4">
        <v>41524</v>
      </c>
      <c r="B2033" s="5">
        <v>207.82599999999999</v>
      </c>
    </row>
    <row r="2034" spans="1:2" x14ac:dyDescent="0.25">
      <c r="A2034" s="4">
        <v>41525</v>
      </c>
      <c r="B2034" s="5">
        <v>207.82859999999999</v>
      </c>
    </row>
    <row r="2035" spans="1:2" x14ac:dyDescent="0.25">
      <c r="A2035" s="4">
        <v>41526</v>
      </c>
      <c r="B2035" s="5">
        <v>207.8313</v>
      </c>
    </row>
    <row r="2036" spans="1:2" x14ac:dyDescent="0.25">
      <c r="A2036" s="4">
        <v>41527</v>
      </c>
      <c r="B2036" s="5">
        <v>207.834</v>
      </c>
    </row>
    <row r="2037" spans="1:2" x14ac:dyDescent="0.25">
      <c r="A2037" s="4">
        <v>41528</v>
      </c>
      <c r="B2037" s="5">
        <v>207.83670000000001</v>
      </c>
    </row>
    <row r="2038" spans="1:2" x14ac:dyDescent="0.25">
      <c r="A2038" s="4">
        <v>41529</v>
      </c>
      <c r="B2038" s="5">
        <v>207.83940000000001</v>
      </c>
    </row>
    <row r="2039" spans="1:2" x14ac:dyDescent="0.25">
      <c r="A2039" s="4">
        <v>41530</v>
      </c>
      <c r="B2039" s="5">
        <v>207.84200000000001</v>
      </c>
    </row>
    <row r="2040" spans="1:2" x14ac:dyDescent="0.25">
      <c r="A2040" s="4">
        <v>41531</v>
      </c>
      <c r="B2040" s="5">
        <v>207.84469999999999</v>
      </c>
    </row>
    <row r="2041" spans="1:2" x14ac:dyDescent="0.25">
      <c r="A2041" s="4">
        <v>41532</v>
      </c>
      <c r="B2041" s="5">
        <v>207.84739999999999</v>
      </c>
    </row>
    <row r="2042" spans="1:2" x14ac:dyDescent="0.25">
      <c r="A2042" s="4">
        <v>41533</v>
      </c>
      <c r="B2042" s="5">
        <v>207.85290000000001</v>
      </c>
    </row>
    <row r="2043" spans="1:2" x14ac:dyDescent="0.25">
      <c r="A2043" s="4">
        <v>41534</v>
      </c>
      <c r="B2043" s="5">
        <v>207.85849999999999</v>
      </c>
    </row>
    <row r="2044" spans="1:2" x14ac:dyDescent="0.25">
      <c r="A2044" s="4">
        <v>41535</v>
      </c>
      <c r="B2044" s="5">
        <v>207.864</v>
      </c>
    </row>
    <row r="2045" spans="1:2" x14ac:dyDescent="0.25">
      <c r="A2045" s="4">
        <v>41536</v>
      </c>
      <c r="B2045" s="5">
        <v>207.86959999999999</v>
      </c>
    </row>
    <row r="2046" spans="1:2" x14ac:dyDescent="0.25">
      <c r="A2046" s="4">
        <v>41537</v>
      </c>
      <c r="B2046" s="5">
        <v>207.8751</v>
      </c>
    </row>
    <row r="2047" spans="1:2" x14ac:dyDescent="0.25">
      <c r="A2047" s="4">
        <v>41538</v>
      </c>
      <c r="B2047" s="5">
        <v>207.88059999999999</v>
      </c>
    </row>
    <row r="2048" spans="1:2" x14ac:dyDescent="0.25">
      <c r="A2048" s="4">
        <v>41539</v>
      </c>
      <c r="B2048" s="5">
        <v>207.8862</v>
      </c>
    </row>
    <row r="2049" spans="1:2" x14ac:dyDescent="0.25">
      <c r="A2049" s="4">
        <v>41540</v>
      </c>
      <c r="B2049" s="5">
        <v>207.89169999999999</v>
      </c>
    </row>
    <row r="2050" spans="1:2" x14ac:dyDescent="0.25">
      <c r="A2050" s="4">
        <v>41541</v>
      </c>
      <c r="B2050" s="5">
        <v>207.8973</v>
      </c>
    </row>
    <row r="2051" spans="1:2" x14ac:dyDescent="0.25">
      <c r="A2051" s="4">
        <v>41542</v>
      </c>
      <c r="B2051" s="5">
        <v>207.90280000000001</v>
      </c>
    </row>
    <row r="2052" spans="1:2" x14ac:dyDescent="0.25">
      <c r="A2052" s="4">
        <v>41543</v>
      </c>
      <c r="B2052" s="5">
        <v>207.9084</v>
      </c>
    </row>
    <row r="2053" spans="1:2" x14ac:dyDescent="0.25">
      <c r="A2053" s="4">
        <v>41544</v>
      </c>
      <c r="B2053" s="5">
        <v>207.91390000000001</v>
      </c>
    </row>
    <row r="2054" spans="1:2" x14ac:dyDescent="0.25">
      <c r="A2054" s="4">
        <v>41545</v>
      </c>
      <c r="B2054" s="5">
        <v>207.9194</v>
      </c>
    </row>
    <row r="2055" spans="1:2" x14ac:dyDescent="0.25">
      <c r="A2055" s="4">
        <v>41546</v>
      </c>
      <c r="B2055" s="5">
        <v>207.92500000000001</v>
      </c>
    </row>
    <row r="2056" spans="1:2" x14ac:dyDescent="0.25">
      <c r="A2056" s="4">
        <v>41547</v>
      </c>
      <c r="B2056" s="5">
        <v>207.93049999999999</v>
      </c>
    </row>
    <row r="2057" spans="1:2" x14ac:dyDescent="0.25">
      <c r="A2057" s="4">
        <v>41548</v>
      </c>
      <c r="B2057" s="5">
        <v>207.93610000000001</v>
      </c>
    </row>
    <row r="2058" spans="1:2" x14ac:dyDescent="0.25">
      <c r="A2058" s="4">
        <v>41549</v>
      </c>
      <c r="B2058" s="5">
        <v>207.94159999999999</v>
      </c>
    </row>
    <row r="2059" spans="1:2" x14ac:dyDescent="0.25">
      <c r="A2059" s="4">
        <v>41550</v>
      </c>
      <c r="B2059" s="5">
        <v>207.94720000000001</v>
      </c>
    </row>
    <row r="2060" spans="1:2" x14ac:dyDescent="0.25">
      <c r="A2060" s="4">
        <v>41551</v>
      </c>
      <c r="B2060" s="5">
        <v>207.95269999999999</v>
      </c>
    </row>
    <row r="2061" spans="1:2" x14ac:dyDescent="0.25">
      <c r="A2061" s="4">
        <v>41552</v>
      </c>
      <c r="B2061" s="5">
        <v>207.95820000000001</v>
      </c>
    </row>
    <row r="2062" spans="1:2" x14ac:dyDescent="0.25">
      <c r="A2062" s="4">
        <v>41553</v>
      </c>
      <c r="B2062" s="5">
        <v>207.96379999999999</v>
      </c>
    </row>
    <row r="2063" spans="1:2" x14ac:dyDescent="0.25">
      <c r="A2063" s="4">
        <v>41554</v>
      </c>
      <c r="B2063" s="5">
        <v>207.9693</v>
      </c>
    </row>
    <row r="2064" spans="1:2" x14ac:dyDescent="0.25">
      <c r="A2064" s="4">
        <v>41555</v>
      </c>
      <c r="B2064" s="5">
        <v>207.97489999999999</v>
      </c>
    </row>
    <row r="2065" spans="1:2" x14ac:dyDescent="0.25">
      <c r="A2065" s="4">
        <v>41556</v>
      </c>
      <c r="B2065" s="5">
        <v>207.9804</v>
      </c>
    </row>
    <row r="2066" spans="1:2" x14ac:dyDescent="0.25">
      <c r="A2066" s="4">
        <v>41557</v>
      </c>
      <c r="B2066" s="5">
        <v>207.98599999999999</v>
      </c>
    </row>
    <row r="2067" spans="1:2" x14ac:dyDescent="0.25">
      <c r="A2067" s="4">
        <v>41558</v>
      </c>
      <c r="B2067" s="5">
        <v>207.9915</v>
      </c>
    </row>
    <row r="2068" spans="1:2" x14ac:dyDescent="0.25">
      <c r="A2068" s="4">
        <v>41559</v>
      </c>
      <c r="B2068" s="5">
        <v>207.99700000000001</v>
      </c>
    </row>
    <row r="2069" spans="1:2" x14ac:dyDescent="0.25">
      <c r="A2069" s="4">
        <v>41560</v>
      </c>
      <c r="B2069" s="5">
        <v>208.0026</v>
      </c>
    </row>
    <row r="2070" spans="1:2" x14ac:dyDescent="0.25">
      <c r="A2070" s="4">
        <v>41561</v>
      </c>
      <c r="B2070" s="5">
        <v>208.00810000000001</v>
      </c>
    </row>
    <row r="2071" spans="1:2" x14ac:dyDescent="0.25">
      <c r="A2071" s="4">
        <v>41562</v>
      </c>
      <c r="B2071" s="5">
        <v>208.0137</v>
      </c>
    </row>
    <row r="2072" spans="1:2" x14ac:dyDescent="0.25">
      <c r="A2072" s="4">
        <v>41563</v>
      </c>
      <c r="B2072" s="5">
        <v>208.03309999999999</v>
      </c>
    </row>
    <row r="2073" spans="1:2" x14ac:dyDescent="0.25">
      <c r="A2073" s="4">
        <v>41564</v>
      </c>
      <c r="B2073" s="5">
        <v>208.05260000000001</v>
      </c>
    </row>
    <row r="2074" spans="1:2" x14ac:dyDescent="0.25">
      <c r="A2074" s="4">
        <v>41565</v>
      </c>
      <c r="B2074" s="5">
        <v>208.072</v>
      </c>
    </row>
    <row r="2075" spans="1:2" x14ac:dyDescent="0.25">
      <c r="A2075" s="4">
        <v>41566</v>
      </c>
      <c r="B2075" s="5">
        <v>208.09139999999999</v>
      </c>
    </row>
    <row r="2076" spans="1:2" x14ac:dyDescent="0.25">
      <c r="A2076" s="4">
        <v>41567</v>
      </c>
      <c r="B2076" s="5">
        <v>208.11089999999999</v>
      </c>
    </row>
    <row r="2077" spans="1:2" x14ac:dyDescent="0.25">
      <c r="A2077" s="4">
        <v>41568</v>
      </c>
      <c r="B2077" s="5">
        <v>208.13030000000001</v>
      </c>
    </row>
    <row r="2078" spans="1:2" x14ac:dyDescent="0.25">
      <c r="A2078" s="4">
        <v>41569</v>
      </c>
      <c r="B2078" s="5">
        <v>208.1498</v>
      </c>
    </row>
    <row r="2079" spans="1:2" x14ac:dyDescent="0.25">
      <c r="A2079" s="4">
        <v>41570</v>
      </c>
      <c r="B2079" s="5">
        <v>208.16919999999999</v>
      </c>
    </row>
    <row r="2080" spans="1:2" x14ac:dyDescent="0.25">
      <c r="A2080" s="4">
        <v>41571</v>
      </c>
      <c r="B2080" s="5">
        <v>208.18870000000001</v>
      </c>
    </row>
    <row r="2081" spans="1:2" x14ac:dyDescent="0.25">
      <c r="A2081" s="4">
        <v>41572</v>
      </c>
      <c r="B2081" s="5">
        <v>208.2081</v>
      </c>
    </row>
    <row r="2082" spans="1:2" x14ac:dyDescent="0.25">
      <c r="A2082" s="4">
        <v>41573</v>
      </c>
      <c r="B2082" s="5">
        <v>208.2276</v>
      </c>
    </row>
    <row r="2083" spans="1:2" x14ac:dyDescent="0.25">
      <c r="A2083" s="4">
        <v>41574</v>
      </c>
      <c r="B2083" s="5">
        <v>208.24700000000001</v>
      </c>
    </row>
    <row r="2084" spans="1:2" x14ac:dyDescent="0.25">
      <c r="A2084" s="4">
        <v>41575</v>
      </c>
      <c r="B2084" s="5">
        <v>208.26650000000001</v>
      </c>
    </row>
    <row r="2085" spans="1:2" x14ac:dyDescent="0.25">
      <c r="A2085" s="4">
        <v>41576</v>
      </c>
      <c r="B2085" s="5">
        <v>208.2859</v>
      </c>
    </row>
    <row r="2086" spans="1:2" x14ac:dyDescent="0.25">
      <c r="A2086" s="4">
        <v>41577</v>
      </c>
      <c r="B2086" s="5">
        <v>208.30539999999999</v>
      </c>
    </row>
    <row r="2087" spans="1:2" x14ac:dyDescent="0.25">
      <c r="A2087" s="4">
        <v>41578</v>
      </c>
      <c r="B2087" s="5">
        <v>208.32480000000001</v>
      </c>
    </row>
    <row r="2088" spans="1:2" x14ac:dyDescent="0.25">
      <c r="A2088" s="4">
        <v>41579</v>
      </c>
      <c r="B2088" s="5">
        <v>208.3443</v>
      </c>
    </row>
    <row r="2089" spans="1:2" x14ac:dyDescent="0.25">
      <c r="A2089" s="4">
        <v>41580</v>
      </c>
      <c r="B2089" s="5">
        <v>208.3638</v>
      </c>
    </row>
    <row r="2090" spans="1:2" x14ac:dyDescent="0.25">
      <c r="A2090" s="4">
        <v>41581</v>
      </c>
      <c r="B2090" s="5">
        <v>208.38319999999999</v>
      </c>
    </row>
    <row r="2091" spans="1:2" x14ac:dyDescent="0.25">
      <c r="A2091" s="4">
        <v>41582</v>
      </c>
      <c r="B2091" s="5">
        <v>208.40270000000001</v>
      </c>
    </row>
    <row r="2092" spans="1:2" x14ac:dyDescent="0.25">
      <c r="A2092" s="4">
        <v>41583</v>
      </c>
      <c r="B2092" s="5">
        <v>208.4222</v>
      </c>
    </row>
    <row r="2093" spans="1:2" x14ac:dyDescent="0.25">
      <c r="A2093" s="4">
        <v>41584</v>
      </c>
      <c r="B2093" s="5">
        <v>208.44159999999999</v>
      </c>
    </row>
    <row r="2094" spans="1:2" x14ac:dyDescent="0.25">
      <c r="A2094" s="4">
        <v>41585</v>
      </c>
      <c r="B2094" s="5">
        <v>208.46109999999999</v>
      </c>
    </row>
    <row r="2095" spans="1:2" x14ac:dyDescent="0.25">
      <c r="A2095" s="4">
        <v>41586</v>
      </c>
      <c r="B2095" s="5">
        <v>208.48060000000001</v>
      </c>
    </row>
    <row r="2096" spans="1:2" x14ac:dyDescent="0.25">
      <c r="A2096" s="4">
        <v>41587</v>
      </c>
      <c r="B2096" s="5">
        <v>208.5</v>
      </c>
    </row>
    <row r="2097" spans="1:2" x14ac:dyDescent="0.25">
      <c r="A2097" s="4">
        <v>41588</v>
      </c>
      <c r="B2097" s="5">
        <v>208.51949999999999</v>
      </c>
    </row>
    <row r="2098" spans="1:2" x14ac:dyDescent="0.25">
      <c r="A2098" s="4">
        <v>41589</v>
      </c>
      <c r="B2098" s="5">
        <v>208.53899999999999</v>
      </c>
    </row>
    <row r="2099" spans="1:2" x14ac:dyDescent="0.25">
      <c r="A2099" s="4">
        <v>41590</v>
      </c>
      <c r="B2099" s="5">
        <v>208.55850000000001</v>
      </c>
    </row>
    <row r="2100" spans="1:2" x14ac:dyDescent="0.25">
      <c r="A2100" s="4">
        <v>41591</v>
      </c>
      <c r="B2100" s="5">
        <v>208.578</v>
      </c>
    </row>
    <row r="2101" spans="1:2" x14ac:dyDescent="0.25">
      <c r="A2101" s="4">
        <v>41592</v>
      </c>
      <c r="B2101" s="5">
        <v>208.5975</v>
      </c>
    </row>
    <row r="2102" spans="1:2" x14ac:dyDescent="0.25">
      <c r="A2102" s="4">
        <v>41593</v>
      </c>
      <c r="B2102" s="5">
        <v>208.61689999999999</v>
      </c>
    </row>
    <row r="2103" spans="1:2" x14ac:dyDescent="0.25">
      <c r="A2103" s="4">
        <v>41594</v>
      </c>
      <c r="B2103" s="5">
        <v>208.59880000000001</v>
      </c>
    </row>
    <row r="2104" spans="1:2" x14ac:dyDescent="0.25">
      <c r="A2104" s="4">
        <v>41595</v>
      </c>
      <c r="B2104" s="5">
        <v>208.58070000000001</v>
      </c>
    </row>
    <row r="2105" spans="1:2" x14ac:dyDescent="0.25">
      <c r="A2105" s="4">
        <v>41596</v>
      </c>
      <c r="B2105" s="5">
        <v>208.5626</v>
      </c>
    </row>
    <row r="2106" spans="1:2" x14ac:dyDescent="0.25">
      <c r="A2106" s="4">
        <v>41597</v>
      </c>
      <c r="B2106" s="5">
        <v>208.5445</v>
      </c>
    </row>
    <row r="2107" spans="1:2" x14ac:dyDescent="0.25">
      <c r="A2107" s="4">
        <v>41598</v>
      </c>
      <c r="B2107" s="5">
        <v>208.5264</v>
      </c>
    </row>
    <row r="2108" spans="1:2" x14ac:dyDescent="0.25">
      <c r="A2108" s="4">
        <v>41599</v>
      </c>
      <c r="B2108" s="5">
        <v>208.50829999999999</v>
      </c>
    </row>
    <row r="2109" spans="1:2" x14ac:dyDescent="0.25">
      <c r="A2109" s="4">
        <v>41600</v>
      </c>
      <c r="B2109" s="5">
        <v>208.49019999999999</v>
      </c>
    </row>
    <row r="2110" spans="1:2" x14ac:dyDescent="0.25">
      <c r="A2110" s="4">
        <v>41601</v>
      </c>
      <c r="B2110" s="5">
        <v>208.47210000000001</v>
      </c>
    </row>
    <row r="2111" spans="1:2" x14ac:dyDescent="0.25">
      <c r="A2111" s="4">
        <v>41602</v>
      </c>
      <c r="B2111" s="5">
        <v>208.45400000000001</v>
      </c>
    </row>
    <row r="2112" spans="1:2" x14ac:dyDescent="0.25">
      <c r="A2112" s="4">
        <v>41603</v>
      </c>
      <c r="B2112" s="5">
        <v>208.4359</v>
      </c>
    </row>
    <row r="2113" spans="1:2" x14ac:dyDescent="0.25">
      <c r="A2113" s="4">
        <v>41604</v>
      </c>
      <c r="B2113" s="5">
        <v>208.4179</v>
      </c>
    </row>
    <row r="2114" spans="1:2" x14ac:dyDescent="0.25">
      <c r="A2114" s="4">
        <v>41605</v>
      </c>
      <c r="B2114" s="5">
        <v>208.3998</v>
      </c>
    </row>
    <row r="2115" spans="1:2" x14ac:dyDescent="0.25">
      <c r="A2115" s="4">
        <v>41606</v>
      </c>
      <c r="B2115" s="5">
        <v>208.3817</v>
      </c>
    </row>
    <row r="2116" spans="1:2" x14ac:dyDescent="0.25">
      <c r="A2116" s="4">
        <v>41607</v>
      </c>
      <c r="B2116" s="5">
        <v>208.36359999999999</v>
      </c>
    </row>
    <row r="2117" spans="1:2" x14ac:dyDescent="0.25">
      <c r="A2117" s="4">
        <v>41608</v>
      </c>
      <c r="B2117" s="5">
        <v>208.34549999999999</v>
      </c>
    </row>
    <row r="2118" spans="1:2" x14ac:dyDescent="0.25">
      <c r="A2118" s="4">
        <v>41609</v>
      </c>
      <c r="B2118" s="5">
        <v>208.32740000000001</v>
      </c>
    </row>
    <row r="2119" spans="1:2" x14ac:dyDescent="0.25">
      <c r="A2119" s="4">
        <v>41610</v>
      </c>
      <c r="B2119" s="5">
        <v>208.30940000000001</v>
      </c>
    </row>
    <row r="2120" spans="1:2" x14ac:dyDescent="0.25">
      <c r="A2120" s="4">
        <v>41611</v>
      </c>
      <c r="B2120" s="5">
        <v>208.29130000000001</v>
      </c>
    </row>
    <row r="2121" spans="1:2" x14ac:dyDescent="0.25">
      <c r="A2121" s="4">
        <v>41612</v>
      </c>
      <c r="B2121" s="5">
        <v>208.2732</v>
      </c>
    </row>
    <row r="2122" spans="1:2" x14ac:dyDescent="0.25">
      <c r="A2122" s="4">
        <v>41613</v>
      </c>
      <c r="B2122" s="5">
        <v>208.2551</v>
      </c>
    </row>
    <row r="2123" spans="1:2" x14ac:dyDescent="0.25">
      <c r="A2123" s="4">
        <v>41614</v>
      </c>
      <c r="B2123" s="5">
        <v>208.2371</v>
      </c>
    </row>
    <row r="2124" spans="1:2" x14ac:dyDescent="0.25">
      <c r="A2124" s="4">
        <v>41615</v>
      </c>
      <c r="B2124" s="5">
        <v>208.21899999999999</v>
      </c>
    </row>
    <row r="2125" spans="1:2" x14ac:dyDescent="0.25">
      <c r="A2125" s="4">
        <v>41616</v>
      </c>
      <c r="B2125" s="5">
        <v>208.20089999999999</v>
      </c>
    </row>
    <row r="2126" spans="1:2" x14ac:dyDescent="0.25">
      <c r="A2126" s="4">
        <v>41617</v>
      </c>
      <c r="B2126" s="5">
        <v>208.18289999999999</v>
      </c>
    </row>
    <row r="2127" spans="1:2" x14ac:dyDescent="0.25">
      <c r="A2127" s="4">
        <v>41618</v>
      </c>
      <c r="B2127" s="5">
        <v>208.16480000000001</v>
      </c>
    </row>
    <row r="2128" spans="1:2" x14ac:dyDescent="0.25">
      <c r="A2128" s="4">
        <v>41619</v>
      </c>
      <c r="B2128" s="5">
        <v>208.14670000000001</v>
      </c>
    </row>
    <row r="2129" spans="1:2" x14ac:dyDescent="0.25">
      <c r="A2129" s="4">
        <v>41620</v>
      </c>
      <c r="B2129" s="5">
        <v>208.12870000000001</v>
      </c>
    </row>
    <row r="2130" spans="1:2" x14ac:dyDescent="0.25">
      <c r="A2130" s="4">
        <v>41621</v>
      </c>
      <c r="B2130" s="5">
        <v>208.11060000000001</v>
      </c>
    </row>
    <row r="2131" spans="1:2" x14ac:dyDescent="0.25">
      <c r="A2131" s="4">
        <v>41622</v>
      </c>
      <c r="B2131" s="5">
        <v>208.0926</v>
      </c>
    </row>
    <row r="2132" spans="1:2" x14ac:dyDescent="0.25">
      <c r="A2132" s="4">
        <v>41623</v>
      </c>
      <c r="B2132" s="5">
        <v>208.0745</v>
      </c>
    </row>
    <row r="2133" spans="1:2" x14ac:dyDescent="0.25">
      <c r="A2133" s="4">
        <v>41624</v>
      </c>
      <c r="B2133" s="5">
        <v>208.05969999999999</v>
      </c>
    </row>
    <row r="2134" spans="1:2" x14ac:dyDescent="0.25">
      <c r="A2134" s="4">
        <v>41625</v>
      </c>
      <c r="B2134" s="5">
        <v>208.04490000000001</v>
      </c>
    </row>
    <row r="2135" spans="1:2" x14ac:dyDescent="0.25">
      <c r="A2135" s="4">
        <v>41626</v>
      </c>
      <c r="B2135" s="5">
        <v>208.03020000000001</v>
      </c>
    </row>
    <row r="2136" spans="1:2" x14ac:dyDescent="0.25">
      <c r="A2136" s="4">
        <v>41627</v>
      </c>
      <c r="B2136" s="5">
        <v>208.0154</v>
      </c>
    </row>
    <row r="2137" spans="1:2" x14ac:dyDescent="0.25">
      <c r="A2137" s="4">
        <v>41628</v>
      </c>
      <c r="B2137" s="5">
        <v>208.00059999999999</v>
      </c>
    </row>
    <row r="2138" spans="1:2" x14ac:dyDescent="0.25">
      <c r="A2138" s="4">
        <v>41629</v>
      </c>
      <c r="B2138" s="5">
        <v>207.98580000000001</v>
      </c>
    </row>
    <row r="2139" spans="1:2" x14ac:dyDescent="0.25">
      <c r="A2139" s="4">
        <v>41630</v>
      </c>
      <c r="B2139" s="5">
        <v>207.971</v>
      </c>
    </row>
    <row r="2140" spans="1:2" x14ac:dyDescent="0.25">
      <c r="A2140" s="4">
        <v>41631</v>
      </c>
      <c r="B2140" s="5">
        <v>207.9563</v>
      </c>
    </row>
    <row r="2141" spans="1:2" x14ac:dyDescent="0.25">
      <c r="A2141" s="4">
        <v>41632</v>
      </c>
      <c r="B2141" s="5">
        <v>207.94149999999999</v>
      </c>
    </row>
    <row r="2142" spans="1:2" x14ac:dyDescent="0.25">
      <c r="A2142" s="4">
        <v>41633</v>
      </c>
      <c r="B2142" s="5">
        <v>207.92670000000001</v>
      </c>
    </row>
    <row r="2143" spans="1:2" x14ac:dyDescent="0.25">
      <c r="A2143" s="4">
        <v>41634</v>
      </c>
      <c r="B2143" s="5">
        <v>207.91200000000001</v>
      </c>
    </row>
    <row r="2144" spans="1:2" x14ac:dyDescent="0.25">
      <c r="A2144" s="4">
        <v>41635</v>
      </c>
      <c r="B2144" s="5">
        <v>207.8972</v>
      </c>
    </row>
    <row r="2145" spans="1:2" x14ac:dyDescent="0.25">
      <c r="A2145" s="4">
        <v>41636</v>
      </c>
      <c r="B2145" s="5">
        <v>207.88239999999999</v>
      </c>
    </row>
    <row r="2146" spans="1:2" x14ac:dyDescent="0.25">
      <c r="A2146" s="4">
        <v>41637</v>
      </c>
      <c r="B2146" s="5">
        <v>207.86760000000001</v>
      </c>
    </row>
    <row r="2147" spans="1:2" x14ac:dyDescent="0.25">
      <c r="A2147" s="4">
        <v>41638</v>
      </c>
      <c r="B2147" s="5">
        <v>207.85290000000001</v>
      </c>
    </row>
    <row r="2148" spans="1:2" x14ac:dyDescent="0.25">
      <c r="A2148" s="4">
        <v>41639</v>
      </c>
      <c r="B2148" s="5">
        <v>207.8381</v>
      </c>
    </row>
    <row r="2149" spans="1:2" x14ac:dyDescent="0.25">
      <c r="A2149" s="4">
        <v>41640</v>
      </c>
      <c r="B2149" s="5">
        <v>207.82329999999999</v>
      </c>
    </row>
    <row r="2150" spans="1:2" x14ac:dyDescent="0.25">
      <c r="A2150" s="4">
        <v>41641</v>
      </c>
      <c r="B2150" s="5">
        <v>207.80860000000001</v>
      </c>
    </row>
    <row r="2151" spans="1:2" x14ac:dyDescent="0.25">
      <c r="A2151" s="4">
        <v>41642</v>
      </c>
      <c r="B2151" s="5">
        <v>207.7938</v>
      </c>
    </row>
    <row r="2152" spans="1:2" x14ac:dyDescent="0.25">
      <c r="A2152" s="4">
        <v>41643</v>
      </c>
      <c r="B2152" s="5">
        <v>207.7791</v>
      </c>
    </row>
    <row r="2153" spans="1:2" x14ac:dyDescent="0.25">
      <c r="A2153" s="4">
        <v>41644</v>
      </c>
      <c r="B2153" s="5">
        <v>207.76429999999999</v>
      </c>
    </row>
    <row r="2154" spans="1:2" x14ac:dyDescent="0.25">
      <c r="A2154" s="4">
        <v>41645</v>
      </c>
      <c r="B2154" s="5">
        <v>207.74950000000001</v>
      </c>
    </row>
    <row r="2155" spans="1:2" x14ac:dyDescent="0.25">
      <c r="A2155" s="4">
        <v>41646</v>
      </c>
      <c r="B2155" s="5">
        <v>207.73480000000001</v>
      </c>
    </row>
    <row r="2156" spans="1:2" x14ac:dyDescent="0.25">
      <c r="A2156" s="4">
        <v>41647</v>
      </c>
      <c r="B2156" s="5">
        <v>207.72</v>
      </c>
    </row>
    <row r="2157" spans="1:2" x14ac:dyDescent="0.25">
      <c r="A2157" s="4">
        <v>41648</v>
      </c>
      <c r="B2157" s="5">
        <v>207.70529999999999</v>
      </c>
    </row>
    <row r="2158" spans="1:2" x14ac:dyDescent="0.25">
      <c r="A2158" s="4">
        <v>41649</v>
      </c>
      <c r="B2158" s="5">
        <v>207.69049999999999</v>
      </c>
    </row>
    <row r="2159" spans="1:2" x14ac:dyDescent="0.25">
      <c r="A2159" s="4">
        <v>41650</v>
      </c>
      <c r="B2159" s="5">
        <v>207.67570000000001</v>
      </c>
    </row>
    <row r="2160" spans="1:2" x14ac:dyDescent="0.25">
      <c r="A2160" s="4">
        <v>41651</v>
      </c>
      <c r="B2160" s="5">
        <v>207.661</v>
      </c>
    </row>
    <row r="2161" spans="1:2" x14ac:dyDescent="0.25">
      <c r="A2161" s="4">
        <v>41652</v>
      </c>
      <c r="B2161" s="5">
        <v>207.64619999999999</v>
      </c>
    </row>
    <row r="2162" spans="1:2" x14ac:dyDescent="0.25">
      <c r="A2162" s="4">
        <v>41653</v>
      </c>
      <c r="B2162" s="5">
        <v>207.63149999999999</v>
      </c>
    </row>
    <row r="2163" spans="1:2" x14ac:dyDescent="0.25">
      <c r="A2163" s="4">
        <v>41654</v>
      </c>
      <c r="B2163" s="5">
        <v>207.61670000000001</v>
      </c>
    </row>
    <row r="2164" spans="1:2" x14ac:dyDescent="0.25">
      <c r="A2164" s="4">
        <v>41655</v>
      </c>
      <c r="B2164" s="5">
        <v>207.63409999999999</v>
      </c>
    </row>
    <row r="2165" spans="1:2" x14ac:dyDescent="0.25">
      <c r="A2165" s="4">
        <v>41656</v>
      </c>
      <c r="B2165" s="5">
        <v>207.6515</v>
      </c>
    </row>
    <row r="2166" spans="1:2" x14ac:dyDescent="0.25">
      <c r="A2166" s="4">
        <v>41657</v>
      </c>
      <c r="B2166" s="5">
        <v>207.66890000000001</v>
      </c>
    </row>
    <row r="2167" spans="1:2" x14ac:dyDescent="0.25">
      <c r="A2167" s="4">
        <v>41658</v>
      </c>
      <c r="B2167" s="5">
        <v>207.68629999999999</v>
      </c>
    </row>
    <row r="2168" spans="1:2" x14ac:dyDescent="0.25">
      <c r="A2168" s="4">
        <v>41659</v>
      </c>
      <c r="B2168" s="5">
        <v>207.7037</v>
      </c>
    </row>
    <row r="2169" spans="1:2" x14ac:dyDescent="0.25">
      <c r="A2169" s="4">
        <v>41660</v>
      </c>
      <c r="B2169" s="5">
        <v>207.72110000000001</v>
      </c>
    </row>
    <row r="2170" spans="1:2" x14ac:dyDescent="0.25">
      <c r="A2170" s="4">
        <v>41661</v>
      </c>
      <c r="B2170" s="5">
        <v>207.73849999999999</v>
      </c>
    </row>
    <row r="2171" spans="1:2" x14ac:dyDescent="0.25">
      <c r="A2171" s="4">
        <v>41662</v>
      </c>
      <c r="B2171" s="5">
        <v>207.7559</v>
      </c>
    </row>
    <row r="2172" spans="1:2" x14ac:dyDescent="0.25">
      <c r="A2172" s="4">
        <v>41663</v>
      </c>
      <c r="B2172" s="5">
        <v>207.77330000000001</v>
      </c>
    </row>
    <row r="2173" spans="1:2" x14ac:dyDescent="0.25">
      <c r="A2173" s="4">
        <v>41664</v>
      </c>
      <c r="B2173" s="5">
        <v>207.79069999999999</v>
      </c>
    </row>
    <row r="2174" spans="1:2" x14ac:dyDescent="0.25">
      <c r="A2174" s="4">
        <v>41665</v>
      </c>
      <c r="B2174" s="5">
        <v>207.8081</v>
      </c>
    </row>
    <row r="2175" spans="1:2" x14ac:dyDescent="0.25">
      <c r="A2175" s="4">
        <v>41666</v>
      </c>
      <c r="B2175" s="5">
        <v>207.82550000000001</v>
      </c>
    </row>
    <row r="2176" spans="1:2" x14ac:dyDescent="0.25">
      <c r="A2176" s="4">
        <v>41667</v>
      </c>
      <c r="B2176" s="5">
        <v>207.84289999999999</v>
      </c>
    </row>
    <row r="2177" spans="1:2" x14ac:dyDescent="0.25">
      <c r="A2177" s="4">
        <v>41668</v>
      </c>
      <c r="B2177" s="5">
        <v>207.8603</v>
      </c>
    </row>
    <row r="2178" spans="1:2" x14ac:dyDescent="0.25">
      <c r="A2178" s="4">
        <v>41669</v>
      </c>
      <c r="B2178" s="5">
        <v>207.8777</v>
      </c>
    </row>
    <row r="2179" spans="1:2" x14ac:dyDescent="0.25">
      <c r="A2179" s="4">
        <v>41670</v>
      </c>
      <c r="B2179" s="5">
        <v>207.89510000000001</v>
      </c>
    </row>
    <row r="2180" spans="1:2" x14ac:dyDescent="0.25">
      <c r="A2180" s="4">
        <v>41671</v>
      </c>
      <c r="B2180" s="5">
        <v>207.91249999999999</v>
      </c>
    </row>
    <row r="2181" spans="1:2" x14ac:dyDescent="0.25">
      <c r="A2181" s="4">
        <v>41672</v>
      </c>
      <c r="B2181" s="5">
        <v>207.93</v>
      </c>
    </row>
    <row r="2182" spans="1:2" x14ac:dyDescent="0.25">
      <c r="A2182" s="4">
        <v>41673</v>
      </c>
      <c r="B2182" s="5">
        <v>207.94739999999999</v>
      </c>
    </row>
    <row r="2183" spans="1:2" x14ac:dyDescent="0.25">
      <c r="A2183" s="4">
        <v>41674</v>
      </c>
      <c r="B2183" s="5">
        <v>207.9648</v>
      </c>
    </row>
    <row r="2184" spans="1:2" x14ac:dyDescent="0.25">
      <c r="A2184" s="4">
        <v>41675</v>
      </c>
      <c r="B2184" s="5">
        <v>207.98220000000001</v>
      </c>
    </row>
    <row r="2185" spans="1:2" x14ac:dyDescent="0.25">
      <c r="A2185" s="4">
        <v>41676</v>
      </c>
      <c r="B2185" s="5">
        <v>207.99959999999999</v>
      </c>
    </row>
    <row r="2186" spans="1:2" x14ac:dyDescent="0.25">
      <c r="A2186" s="4">
        <v>41677</v>
      </c>
      <c r="B2186" s="5">
        <v>208.0171</v>
      </c>
    </row>
    <row r="2187" spans="1:2" x14ac:dyDescent="0.25">
      <c r="A2187" s="4">
        <v>41678</v>
      </c>
      <c r="B2187" s="5">
        <v>208.03450000000001</v>
      </c>
    </row>
    <row r="2188" spans="1:2" x14ac:dyDescent="0.25">
      <c r="A2188" s="4">
        <v>41679</v>
      </c>
      <c r="B2188" s="5">
        <v>208.05189999999999</v>
      </c>
    </row>
    <row r="2189" spans="1:2" x14ac:dyDescent="0.25">
      <c r="A2189" s="4">
        <v>41680</v>
      </c>
      <c r="B2189" s="5">
        <v>208.0693</v>
      </c>
    </row>
    <row r="2190" spans="1:2" x14ac:dyDescent="0.25">
      <c r="A2190" s="4">
        <v>41681</v>
      </c>
      <c r="B2190" s="5">
        <v>208.08680000000001</v>
      </c>
    </row>
    <row r="2191" spans="1:2" x14ac:dyDescent="0.25">
      <c r="A2191" s="4">
        <v>41682</v>
      </c>
      <c r="B2191" s="5">
        <v>208.10419999999999</v>
      </c>
    </row>
    <row r="2192" spans="1:2" x14ac:dyDescent="0.25">
      <c r="A2192" s="4">
        <v>41683</v>
      </c>
      <c r="B2192" s="5">
        <v>208.1216</v>
      </c>
    </row>
    <row r="2193" spans="1:2" x14ac:dyDescent="0.25">
      <c r="A2193" s="4">
        <v>41684</v>
      </c>
      <c r="B2193" s="5">
        <v>208.13910000000001</v>
      </c>
    </row>
    <row r="2194" spans="1:2" x14ac:dyDescent="0.25">
      <c r="A2194" s="4">
        <v>41685</v>
      </c>
      <c r="B2194" s="5">
        <v>208.15649999999999</v>
      </c>
    </row>
    <row r="2195" spans="1:2" x14ac:dyDescent="0.25">
      <c r="A2195" s="4">
        <v>41686</v>
      </c>
      <c r="B2195" s="5">
        <v>208.19280000000001</v>
      </c>
    </row>
    <row r="2196" spans="1:2" x14ac:dyDescent="0.25">
      <c r="A2196" s="4">
        <v>41687</v>
      </c>
      <c r="B2196" s="5">
        <v>208.22919999999999</v>
      </c>
    </row>
    <row r="2197" spans="1:2" x14ac:dyDescent="0.25">
      <c r="A2197" s="4">
        <v>41688</v>
      </c>
      <c r="B2197" s="5">
        <v>208.2655</v>
      </c>
    </row>
    <row r="2198" spans="1:2" x14ac:dyDescent="0.25">
      <c r="A2198" s="4">
        <v>41689</v>
      </c>
      <c r="B2198" s="5">
        <v>208.30189999999999</v>
      </c>
    </row>
    <row r="2199" spans="1:2" x14ac:dyDescent="0.25">
      <c r="A2199" s="4">
        <v>41690</v>
      </c>
      <c r="B2199" s="5">
        <v>208.3383</v>
      </c>
    </row>
    <row r="2200" spans="1:2" x14ac:dyDescent="0.25">
      <c r="A2200" s="4">
        <v>41691</v>
      </c>
      <c r="B2200" s="5">
        <v>208.37459999999999</v>
      </c>
    </row>
    <row r="2201" spans="1:2" x14ac:dyDescent="0.25">
      <c r="A2201" s="4">
        <v>41692</v>
      </c>
      <c r="B2201" s="5">
        <v>208.411</v>
      </c>
    </row>
    <row r="2202" spans="1:2" x14ac:dyDescent="0.25">
      <c r="A2202" s="4">
        <v>41693</v>
      </c>
      <c r="B2202" s="5">
        <v>208.44739999999999</v>
      </c>
    </row>
    <row r="2203" spans="1:2" x14ac:dyDescent="0.25">
      <c r="A2203" s="4">
        <v>41694</v>
      </c>
      <c r="B2203" s="5">
        <v>208.4838</v>
      </c>
    </row>
    <row r="2204" spans="1:2" x14ac:dyDescent="0.25">
      <c r="A2204" s="4">
        <v>41695</v>
      </c>
      <c r="B2204" s="5">
        <v>208.52019999999999</v>
      </c>
    </row>
    <row r="2205" spans="1:2" x14ac:dyDescent="0.25">
      <c r="A2205" s="4">
        <v>41696</v>
      </c>
      <c r="B2205" s="5">
        <v>208.5566</v>
      </c>
    </row>
    <row r="2206" spans="1:2" x14ac:dyDescent="0.25">
      <c r="A2206" s="4">
        <v>41697</v>
      </c>
      <c r="B2206" s="5">
        <v>208.59299999999999</v>
      </c>
    </row>
    <row r="2207" spans="1:2" x14ac:dyDescent="0.25">
      <c r="A2207" s="4">
        <v>41698</v>
      </c>
      <c r="B2207" s="5">
        <v>208.6294</v>
      </c>
    </row>
    <row r="2208" spans="1:2" x14ac:dyDescent="0.25">
      <c r="A2208" s="4">
        <v>41699</v>
      </c>
      <c r="B2208" s="5">
        <v>208.66589999999999</v>
      </c>
    </row>
    <row r="2209" spans="1:2" x14ac:dyDescent="0.25">
      <c r="A2209" s="4">
        <v>41700</v>
      </c>
      <c r="B2209" s="5">
        <v>208.70230000000001</v>
      </c>
    </row>
    <row r="2210" spans="1:2" x14ac:dyDescent="0.25">
      <c r="A2210" s="4">
        <v>41701</v>
      </c>
      <c r="B2210" s="5">
        <v>208.73869999999999</v>
      </c>
    </row>
    <row r="2211" spans="1:2" x14ac:dyDescent="0.25">
      <c r="A2211" s="4">
        <v>41702</v>
      </c>
      <c r="B2211" s="5">
        <v>208.77520000000001</v>
      </c>
    </row>
    <row r="2212" spans="1:2" x14ac:dyDescent="0.25">
      <c r="A2212" s="4">
        <v>41703</v>
      </c>
      <c r="B2212" s="5">
        <v>208.8116</v>
      </c>
    </row>
    <row r="2213" spans="1:2" x14ac:dyDescent="0.25">
      <c r="A2213" s="4">
        <v>41704</v>
      </c>
      <c r="B2213" s="5">
        <v>208.84809999999999</v>
      </c>
    </row>
    <row r="2214" spans="1:2" x14ac:dyDescent="0.25">
      <c r="A2214" s="4">
        <v>41705</v>
      </c>
      <c r="B2214" s="5">
        <v>208.8845</v>
      </c>
    </row>
    <row r="2215" spans="1:2" x14ac:dyDescent="0.25">
      <c r="A2215" s="4">
        <v>41706</v>
      </c>
      <c r="B2215" s="5">
        <v>208.92099999999999</v>
      </c>
    </row>
    <row r="2216" spans="1:2" x14ac:dyDescent="0.25">
      <c r="A2216" s="4">
        <v>41707</v>
      </c>
      <c r="B2216" s="5">
        <v>208.95750000000001</v>
      </c>
    </row>
    <row r="2217" spans="1:2" x14ac:dyDescent="0.25">
      <c r="A2217" s="4">
        <v>41708</v>
      </c>
      <c r="B2217" s="5">
        <v>208.994</v>
      </c>
    </row>
    <row r="2218" spans="1:2" x14ac:dyDescent="0.25">
      <c r="A2218" s="4">
        <v>41709</v>
      </c>
      <c r="B2218" s="5">
        <v>209.03049999999999</v>
      </c>
    </row>
    <row r="2219" spans="1:2" x14ac:dyDescent="0.25">
      <c r="A2219" s="4">
        <v>41710</v>
      </c>
      <c r="B2219" s="5">
        <v>209.0669</v>
      </c>
    </row>
    <row r="2220" spans="1:2" x14ac:dyDescent="0.25">
      <c r="A2220" s="4">
        <v>41711</v>
      </c>
      <c r="B2220" s="5">
        <v>209.10339999999999</v>
      </c>
    </row>
    <row r="2221" spans="1:2" x14ac:dyDescent="0.25">
      <c r="A2221" s="4">
        <v>41712</v>
      </c>
      <c r="B2221" s="5">
        <v>209.14</v>
      </c>
    </row>
    <row r="2222" spans="1:2" x14ac:dyDescent="0.25">
      <c r="A2222" s="4">
        <v>41713</v>
      </c>
      <c r="B2222" s="5">
        <v>209.1765</v>
      </c>
    </row>
    <row r="2223" spans="1:2" x14ac:dyDescent="0.25">
      <c r="A2223" s="4">
        <v>41714</v>
      </c>
      <c r="B2223" s="5">
        <v>209.21889999999999</v>
      </c>
    </row>
    <row r="2224" spans="1:2" x14ac:dyDescent="0.25">
      <c r="A2224" s="4">
        <v>41715</v>
      </c>
      <c r="B2224" s="5">
        <v>209.26130000000001</v>
      </c>
    </row>
    <row r="2225" spans="1:2" x14ac:dyDescent="0.25">
      <c r="A2225" s="4">
        <v>41716</v>
      </c>
      <c r="B2225" s="5">
        <v>209.30369999999999</v>
      </c>
    </row>
    <row r="2226" spans="1:2" x14ac:dyDescent="0.25">
      <c r="A2226" s="4">
        <v>41717</v>
      </c>
      <c r="B2226" s="5">
        <v>209.34610000000001</v>
      </c>
    </row>
    <row r="2227" spans="1:2" x14ac:dyDescent="0.25">
      <c r="A2227" s="4">
        <v>41718</v>
      </c>
      <c r="B2227" s="5">
        <v>209.38849999999999</v>
      </c>
    </row>
    <row r="2228" spans="1:2" x14ac:dyDescent="0.25">
      <c r="A2228" s="4">
        <v>41719</v>
      </c>
      <c r="B2228" s="5">
        <v>209.43090000000001</v>
      </c>
    </row>
    <row r="2229" spans="1:2" x14ac:dyDescent="0.25">
      <c r="A2229" s="4">
        <v>41720</v>
      </c>
      <c r="B2229" s="5">
        <v>209.47329999999999</v>
      </c>
    </row>
    <row r="2230" spans="1:2" x14ac:dyDescent="0.25">
      <c r="A2230" s="4">
        <v>41721</v>
      </c>
      <c r="B2230" s="5">
        <v>209.51580000000001</v>
      </c>
    </row>
    <row r="2231" spans="1:2" x14ac:dyDescent="0.25">
      <c r="A2231" s="4">
        <v>41722</v>
      </c>
      <c r="B2231" s="5">
        <v>209.5582</v>
      </c>
    </row>
    <row r="2232" spans="1:2" x14ac:dyDescent="0.25">
      <c r="A2232" s="4">
        <v>41723</v>
      </c>
      <c r="B2232" s="5">
        <v>209.60069999999999</v>
      </c>
    </row>
    <row r="2233" spans="1:2" x14ac:dyDescent="0.25">
      <c r="A2233" s="4">
        <v>41724</v>
      </c>
      <c r="B2233" s="5">
        <v>209.64320000000001</v>
      </c>
    </row>
    <row r="2234" spans="1:2" x14ac:dyDescent="0.25">
      <c r="A2234" s="4">
        <v>41725</v>
      </c>
      <c r="B2234" s="5">
        <v>209.68559999999999</v>
      </c>
    </row>
    <row r="2235" spans="1:2" x14ac:dyDescent="0.25">
      <c r="A2235" s="4">
        <v>41726</v>
      </c>
      <c r="B2235" s="5">
        <v>209.72810000000001</v>
      </c>
    </row>
    <row r="2236" spans="1:2" x14ac:dyDescent="0.25">
      <c r="A2236" s="4">
        <v>41727</v>
      </c>
      <c r="B2236" s="5">
        <v>209.7706</v>
      </c>
    </row>
    <row r="2237" spans="1:2" x14ac:dyDescent="0.25">
      <c r="A2237" s="4">
        <v>41728</v>
      </c>
      <c r="B2237" s="5">
        <v>209.81309999999999</v>
      </c>
    </row>
    <row r="2238" spans="1:2" x14ac:dyDescent="0.25">
      <c r="A2238" s="4">
        <v>41729</v>
      </c>
      <c r="B2238" s="5">
        <v>209.85560000000001</v>
      </c>
    </row>
    <row r="2239" spans="1:2" x14ac:dyDescent="0.25">
      <c r="A2239" s="4">
        <v>41730</v>
      </c>
      <c r="B2239" s="5">
        <v>209.8981</v>
      </c>
    </row>
    <row r="2240" spans="1:2" x14ac:dyDescent="0.25">
      <c r="A2240" s="4">
        <v>41731</v>
      </c>
      <c r="B2240" s="5">
        <v>209.94069999999999</v>
      </c>
    </row>
    <row r="2241" spans="1:2" x14ac:dyDescent="0.25">
      <c r="A2241" s="4">
        <v>41732</v>
      </c>
      <c r="B2241" s="5">
        <v>209.98320000000001</v>
      </c>
    </row>
    <row r="2242" spans="1:2" x14ac:dyDescent="0.25">
      <c r="A2242" s="4">
        <v>41733</v>
      </c>
      <c r="B2242" s="5">
        <v>210.0258</v>
      </c>
    </row>
    <row r="2243" spans="1:2" x14ac:dyDescent="0.25">
      <c r="A2243" s="4">
        <v>41734</v>
      </c>
      <c r="B2243" s="5">
        <v>210.06829999999999</v>
      </c>
    </row>
    <row r="2244" spans="1:2" x14ac:dyDescent="0.25">
      <c r="A2244" s="4">
        <v>41735</v>
      </c>
      <c r="B2244" s="5">
        <v>210.11089999999999</v>
      </c>
    </row>
    <row r="2245" spans="1:2" x14ac:dyDescent="0.25">
      <c r="A2245" s="4">
        <v>41736</v>
      </c>
      <c r="B2245" s="5">
        <v>210.1534</v>
      </c>
    </row>
    <row r="2246" spans="1:2" x14ac:dyDescent="0.25">
      <c r="A2246" s="4">
        <v>41737</v>
      </c>
      <c r="B2246" s="5">
        <v>210.196</v>
      </c>
    </row>
    <row r="2247" spans="1:2" x14ac:dyDescent="0.25">
      <c r="A2247" s="4">
        <v>41738</v>
      </c>
      <c r="B2247" s="5">
        <v>210.23859999999999</v>
      </c>
    </row>
    <row r="2248" spans="1:2" x14ac:dyDescent="0.25">
      <c r="A2248" s="4">
        <v>41739</v>
      </c>
      <c r="B2248" s="5">
        <v>210.28120000000001</v>
      </c>
    </row>
    <row r="2249" spans="1:2" x14ac:dyDescent="0.25">
      <c r="A2249" s="4">
        <v>41740</v>
      </c>
      <c r="B2249" s="5">
        <v>210.32380000000001</v>
      </c>
    </row>
    <row r="2250" spans="1:2" x14ac:dyDescent="0.25">
      <c r="A2250" s="4">
        <v>41741</v>
      </c>
      <c r="B2250" s="5">
        <v>210.3664</v>
      </c>
    </row>
    <row r="2251" spans="1:2" x14ac:dyDescent="0.25">
      <c r="A2251" s="4">
        <v>41742</v>
      </c>
      <c r="B2251" s="5">
        <v>210.40899999999999</v>
      </c>
    </row>
    <row r="2252" spans="1:2" x14ac:dyDescent="0.25">
      <c r="A2252" s="4">
        <v>41743</v>
      </c>
      <c r="B2252" s="5">
        <v>210.45169999999999</v>
      </c>
    </row>
    <row r="2253" spans="1:2" x14ac:dyDescent="0.25">
      <c r="A2253" s="4">
        <v>41744</v>
      </c>
      <c r="B2253" s="5">
        <v>210.49430000000001</v>
      </c>
    </row>
    <row r="2254" spans="1:2" x14ac:dyDescent="0.25">
      <c r="A2254" s="4">
        <v>41745</v>
      </c>
      <c r="B2254" s="5">
        <v>210.52160000000001</v>
      </c>
    </row>
    <row r="2255" spans="1:2" x14ac:dyDescent="0.25">
      <c r="A2255" s="4">
        <v>41746</v>
      </c>
      <c r="B2255" s="5">
        <v>210.5489</v>
      </c>
    </row>
    <row r="2256" spans="1:2" x14ac:dyDescent="0.25">
      <c r="A2256" s="4">
        <v>41747</v>
      </c>
      <c r="B2256" s="5">
        <v>210.5762</v>
      </c>
    </row>
    <row r="2257" spans="1:2" x14ac:dyDescent="0.25">
      <c r="A2257" s="4">
        <v>41748</v>
      </c>
      <c r="B2257" s="5">
        <v>210.6036</v>
      </c>
    </row>
    <row r="2258" spans="1:2" x14ac:dyDescent="0.25">
      <c r="A2258" s="4">
        <v>41749</v>
      </c>
      <c r="B2258" s="5">
        <v>210.6309</v>
      </c>
    </row>
    <row r="2259" spans="1:2" x14ac:dyDescent="0.25">
      <c r="A2259" s="4">
        <v>41750</v>
      </c>
      <c r="B2259" s="5">
        <v>210.65819999999999</v>
      </c>
    </row>
    <row r="2260" spans="1:2" x14ac:dyDescent="0.25">
      <c r="A2260" s="4">
        <v>41751</v>
      </c>
      <c r="B2260" s="5">
        <v>210.68559999999999</v>
      </c>
    </row>
    <row r="2261" spans="1:2" x14ac:dyDescent="0.25">
      <c r="A2261" s="4">
        <v>41752</v>
      </c>
      <c r="B2261" s="5">
        <v>210.71289999999999</v>
      </c>
    </row>
    <row r="2262" spans="1:2" x14ac:dyDescent="0.25">
      <c r="A2262" s="4">
        <v>41753</v>
      </c>
      <c r="B2262" s="5">
        <v>210.74019999999999</v>
      </c>
    </row>
    <row r="2263" spans="1:2" x14ac:dyDescent="0.25">
      <c r="A2263" s="4">
        <v>41754</v>
      </c>
      <c r="B2263" s="5">
        <v>210.76759999999999</v>
      </c>
    </row>
    <row r="2264" spans="1:2" x14ac:dyDescent="0.25">
      <c r="A2264" s="4">
        <v>41755</v>
      </c>
      <c r="B2264" s="5">
        <v>210.79490000000001</v>
      </c>
    </row>
    <row r="2265" spans="1:2" x14ac:dyDescent="0.25">
      <c r="A2265" s="4">
        <v>41756</v>
      </c>
      <c r="B2265" s="5">
        <v>210.82230000000001</v>
      </c>
    </row>
    <row r="2266" spans="1:2" x14ac:dyDescent="0.25">
      <c r="A2266" s="4">
        <v>41757</v>
      </c>
      <c r="B2266" s="5">
        <v>210.84960000000001</v>
      </c>
    </row>
    <row r="2267" spans="1:2" x14ac:dyDescent="0.25">
      <c r="A2267" s="4">
        <v>41758</v>
      </c>
      <c r="B2267" s="5">
        <v>210.87700000000001</v>
      </c>
    </row>
    <row r="2268" spans="1:2" x14ac:dyDescent="0.25">
      <c r="A2268" s="4">
        <v>41759</v>
      </c>
      <c r="B2268" s="5">
        <v>210.90440000000001</v>
      </c>
    </row>
    <row r="2269" spans="1:2" x14ac:dyDescent="0.25">
      <c r="A2269" s="4">
        <v>41760</v>
      </c>
      <c r="B2269" s="5">
        <v>210.93170000000001</v>
      </c>
    </row>
    <row r="2270" spans="1:2" x14ac:dyDescent="0.25">
      <c r="A2270" s="4">
        <v>41761</v>
      </c>
      <c r="B2270" s="5">
        <v>210.95910000000001</v>
      </c>
    </row>
    <row r="2271" spans="1:2" x14ac:dyDescent="0.25">
      <c r="A2271" s="4">
        <v>41762</v>
      </c>
      <c r="B2271" s="5">
        <v>210.98650000000001</v>
      </c>
    </row>
    <row r="2272" spans="1:2" x14ac:dyDescent="0.25">
      <c r="A2272" s="4">
        <v>41763</v>
      </c>
      <c r="B2272" s="5">
        <v>211.0138</v>
      </c>
    </row>
    <row r="2273" spans="1:2" x14ac:dyDescent="0.25">
      <c r="A2273" s="4">
        <v>41764</v>
      </c>
      <c r="B2273" s="5">
        <v>211.0412</v>
      </c>
    </row>
    <row r="2274" spans="1:2" x14ac:dyDescent="0.25">
      <c r="A2274" s="4">
        <v>41765</v>
      </c>
      <c r="B2274" s="5">
        <v>211.0686</v>
      </c>
    </row>
    <row r="2275" spans="1:2" x14ac:dyDescent="0.25">
      <c r="A2275" s="4">
        <v>41766</v>
      </c>
      <c r="B2275" s="5">
        <v>211.096</v>
      </c>
    </row>
    <row r="2276" spans="1:2" x14ac:dyDescent="0.25">
      <c r="A2276" s="4">
        <v>41767</v>
      </c>
      <c r="B2276" s="5">
        <v>211.1234</v>
      </c>
    </row>
    <row r="2277" spans="1:2" x14ac:dyDescent="0.25">
      <c r="A2277" s="4">
        <v>41768</v>
      </c>
      <c r="B2277" s="5">
        <v>211.1508</v>
      </c>
    </row>
    <row r="2278" spans="1:2" x14ac:dyDescent="0.25">
      <c r="A2278" s="4">
        <v>41769</v>
      </c>
      <c r="B2278" s="5">
        <v>211.1782</v>
      </c>
    </row>
    <row r="2279" spans="1:2" x14ac:dyDescent="0.25">
      <c r="A2279" s="4">
        <v>41770</v>
      </c>
      <c r="B2279" s="5">
        <v>211.2056</v>
      </c>
    </row>
    <row r="2280" spans="1:2" x14ac:dyDescent="0.25">
      <c r="A2280" s="4">
        <v>41771</v>
      </c>
      <c r="B2280" s="5">
        <v>211.233</v>
      </c>
    </row>
    <row r="2281" spans="1:2" x14ac:dyDescent="0.25">
      <c r="A2281" s="4">
        <v>41772</v>
      </c>
      <c r="B2281" s="5">
        <v>211.2604</v>
      </c>
    </row>
    <row r="2282" spans="1:2" x14ac:dyDescent="0.25">
      <c r="A2282" s="4">
        <v>41773</v>
      </c>
      <c r="B2282" s="5">
        <v>211.2878</v>
      </c>
    </row>
    <row r="2283" spans="1:2" x14ac:dyDescent="0.25">
      <c r="A2283" s="4">
        <v>41774</v>
      </c>
      <c r="B2283" s="5">
        <v>211.3152</v>
      </c>
    </row>
    <row r="2284" spans="1:2" x14ac:dyDescent="0.25">
      <c r="A2284" s="4">
        <v>41775</v>
      </c>
      <c r="B2284" s="5">
        <v>211.34649999999999</v>
      </c>
    </row>
    <row r="2285" spans="1:2" x14ac:dyDescent="0.25">
      <c r="A2285" s="4">
        <v>41776</v>
      </c>
      <c r="B2285" s="5">
        <v>211.37780000000001</v>
      </c>
    </row>
    <row r="2286" spans="1:2" x14ac:dyDescent="0.25">
      <c r="A2286" s="4">
        <v>41777</v>
      </c>
      <c r="B2286" s="5">
        <v>211.4091</v>
      </c>
    </row>
    <row r="2287" spans="1:2" x14ac:dyDescent="0.25">
      <c r="A2287" s="4">
        <v>41778</v>
      </c>
      <c r="B2287" s="5">
        <v>211.44040000000001</v>
      </c>
    </row>
    <row r="2288" spans="1:2" x14ac:dyDescent="0.25">
      <c r="A2288" s="4">
        <v>41779</v>
      </c>
      <c r="B2288" s="5">
        <v>211.4717</v>
      </c>
    </row>
    <row r="2289" spans="1:2" x14ac:dyDescent="0.25">
      <c r="A2289" s="4">
        <v>41780</v>
      </c>
      <c r="B2289" s="5">
        <v>211.50299999999999</v>
      </c>
    </row>
    <row r="2290" spans="1:2" x14ac:dyDescent="0.25">
      <c r="A2290" s="4">
        <v>41781</v>
      </c>
      <c r="B2290" s="5">
        <v>211.5343</v>
      </c>
    </row>
    <row r="2291" spans="1:2" x14ac:dyDescent="0.25">
      <c r="A2291" s="4">
        <v>41782</v>
      </c>
      <c r="B2291" s="5">
        <v>211.56559999999999</v>
      </c>
    </row>
    <row r="2292" spans="1:2" x14ac:dyDescent="0.25">
      <c r="A2292" s="4">
        <v>41783</v>
      </c>
      <c r="B2292" s="5">
        <v>211.59690000000001</v>
      </c>
    </row>
    <row r="2293" spans="1:2" x14ac:dyDescent="0.25">
      <c r="A2293" s="4">
        <v>41784</v>
      </c>
      <c r="B2293" s="5">
        <v>211.6283</v>
      </c>
    </row>
    <row r="2294" spans="1:2" x14ac:dyDescent="0.25">
      <c r="A2294" s="4">
        <v>41785</v>
      </c>
      <c r="B2294" s="5">
        <v>211.65960000000001</v>
      </c>
    </row>
    <row r="2295" spans="1:2" x14ac:dyDescent="0.25">
      <c r="A2295" s="4">
        <v>41786</v>
      </c>
      <c r="B2295" s="5">
        <v>211.6909</v>
      </c>
    </row>
    <row r="2296" spans="1:2" x14ac:dyDescent="0.25">
      <c r="A2296" s="4">
        <v>41787</v>
      </c>
      <c r="B2296" s="5">
        <v>211.72229999999999</v>
      </c>
    </row>
    <row r="2297" spans="1:2" x14ac:dyDescent="0.25">
      <c r="A2297" s="4">
        <v>41788</v>
      </c>
      <c r="B2297" s="5">
        <v>211.75360000000001</v>
      </c>
    </row>
    <row r="2298" spans="1:2" x14ac:dyDescent="0.25">
      <c r="A2298" s="4">
        <v>41789</v>
      </c>
      <c r="B2298" s="5">
        <v>211.785</v>
      </c>
    </row>
    <row r="2299" spans="1:2" x14ac:dyDescent="0.25">
      <c r="A2299" s="4">
        <v>41790</v>
      </c>
      <c r="B2299" s="5">
        <v>211.81630000000001</v>
      </c>
    </row>
    <row r="2300" spans="1:2" x14ac:dyDescent="0.25">
      <c r="A2300" s="4">
        <v>41791</v>
      </c>
      <c r="B2300" s="5">
        <v>211.8477</v>
      </c>
    </row>
    <row r="2301" spans="1:2" x14ac:dyDescent="0.25">
      <c r="A2301" s="4">
        <v>41792</v>
      </c>
      <c r="B2301" s="5">
        <v>211.87909999999999</v>
      </c>
    </row>
    <row r="2302" spans="1:2" x14ac:dyDescent="0.25">
      <c r="A2302" s="4">
        <v>41793</v>
      </c>
      <c r="B2302" s="5">
        <v>211.91040000000001</v>
      </c>
    </row>
    <row r="2303" spans="1:2" x14ac:dyDescent="0.25">
      <c r="A2303" s="4">
        <v>41794</v>
      </c>
      <c r="B2303" s="5">
        <v>211.9418</v>
      </c>
    </row>
    <row r="2304" spans="1:2" x14ac:dyDescent="0.25">
      <c r="A2304" s="4">
        <v>41795</v>
      </c>
      <c r="B2304" s="5">
        <v>211.97319999999999</v>
      </c>
    </row>
    <row r="2305" spans="1:2" x14ac:dyDescent="0.25">
      <c r="A2305" s="4">
        <v>41796</v>
      </c>
      <c r="B2305" s="5">
        <v>212.00460000000001</v>
      </c>
    </row>
    <row r="2306" spans="1:2" x14ac:dyDescent="0.25">
      <c r="A2306" s="4">
        <v>41797</v>
      </c>
      <c r="B2306" s="5">
        <v>212.036</v>
      </c>
    </row>
    <row r="2307" spans="1:2" x14ac:dyDescent="0.25">
      <c r="A2307" s="4">
        <v>41798</v>
      </c>
      <c r="B2307" s="5">
        <v>212.06739999999999</v>
      </c>
    </row>
    <row r="2308" spans="1:2" x14ac:dyDescent="0.25">
      <c r="A2308" s="4">
        <v>41799</v>
      </c>
      <c r="B2308" s="5">
        <v>212.09880000000001</v>
      </c>
    </row>
    <row r="2309" spans="1:2" x14ac:dyDescent="0.25">
      <c r="A2309" s="4">
        <v>41800</v>
      </c>
      <c r="B2309" s="5">
        <v>212.1302</v>
      </c>
    </row>
    <row r="2310" spans="1:2" x14ac:dyDescent="0.25">
      <c r="A2310" s="4">
        <v>41801</v>
      </c>
      <c r="B2310" s="5">
        <v>212.16159999999999</v>
      </c>
    </row>
    <row r="2311" spans="1:2" x14ac:dyDescent="0.25">
      <c r="A2311" s="4">
        <v>41802</v>
      </c>
      <c r="B2311" s="5">
        <v>212.19300000000001</v>
      </c>
    </row>
    <row r="2312" spans="1:2" x14ac:dyDescent="0.25">
      <c r="A2312" s="4">
        <v>41803</v>
      </c>
      <c r="B2312" s="5">
        <v>212.2244</v>
      </c>
    </row>
    <row r="2313" spans="1:2" x14ac:dyDescent="0.25">
      <c r="A2313" s="4">
        <v>41804</v>
      </c>
      <c r="B2313" s="5">
        <v>212.25579999999999</v>
      </c>
    </row>
    <row r="2314" spans="1:2" x14ac:dyDescent="0.25">
      <c r="A2314" s="4">
        <v>41805</v>
      </c>
      <c r="B2314" s="5">
        <v>212.28720000000001</v>
      </c>
    </row>
    <row r="2315" spans="1:2" x14ac:dyDescent="0.25">
      <c r="A2315" s="4">
        <v>41806</v>
      </c>
      <c r="B2315" s="5">
        <v>212.3211</v>
      </c>
    </row>
    <row r="2316" spans="1:2" x14ac:dyDescent="0.25">
      <c r="A2316" s="4">
        <v>41807</v>
      </c>
      <c r="B2316" s="5">
        <v>212.35499999999999</v>
      </c>
    </row>
    <row r="2317" spans="1:2" x14ac:dyDescent="0.25">
      <c r="A2317" s="4">
        <v>41808</v>
      </c>
      <c r="B2317" s="5">
        <v>212.38890000000001</v>
      </c>
    </row>
    <row r="2318" spans="1:2" x14ac:dyDescent="0.25">
      <c r="A2318" s="4">
        <v>41809</v>
      </c>
      <c r="B2318" s="5">
        <v>212.4228</v>
      </c>
    </row>
    <row r="2319" spans="1:2" x14ac:dyDescent="0.25">
      <c r="A2319" s="4">
        <v>41810</v>
      </c>
      <c r="B2319" s="5">
        <v>212.45670000000001</v>
      </c>
    </row>
    <row r="2320" spans="1:2" x14ac:dyDescent="0.25">
      <c r="A2320" s="4">
        <v>41811</v>
      </c>
      <c r="B2320" s="5">
        <v>212.4906</v>
      </c>
    </row>
    <row r="2321" spans="1:2" x14ac:dyDescent="0.25">
      <c r="A2321" s="4">
        <v>41812</v>
      </c>
      <c r="B2321" s="5">
        <v>212.52449999999999</v>
      </c>
    </row>
    <row r="2322" spans="1:2" x14ac:dyDescent="0.25">
      <c r="A2322" s="4">
        <v>41813</v>
      </c>
      <c r="B2322" s="5">
        <v>212.55850000000001</v>
      </c>
    </row>
    <row r="2323" spans="1:2" x14ac:dyDescent="0.25">
      <c r="A2323" s="4">
        <v>41814</v>
      </c>
      <c r="B2323" s="5">
        <v>212.5924</v>
      </c>
    </row>
    <row r="2324" spans="1:2" x14ac:dyDescent="0.25">
      <c r="A2324" s="4">
        <v>41815</v>
      </c>
      <c r="B2324" s="5">
        <v>212.62629999999999</v>
      </c>
    </row>
    <row r="2325" spans="1:2" x14ac:dyDescent="0.25">
      <c r="A2325" s="4">
        <v>41816</v>
      </c>
      <c r="B2325" s="5">
        <v>212.66030000000001</v>
      </c>
    </row>
    <row r="2326" spans="1:2" x14ac:dyDescent="0.25">
      <c r="A2326" s="4">
        <v>41817</v>
      </c>
      <c r="B2326" s="5">
        <v>212.6942</v>
      </c>
    </row>
    <row r="2327" spans="1:2" x14ac:dyDescent="0.25">
      <c r="A2327" s="4">
        <v>41818</v>
      </c>
      <c r="B2327" s="5">
        <v>212.72819999999999</v>
      </c>
    </row>
    <row r="2328" spans="1:2" x14ac:dyDescent="0.25">
      <c r="A2328" s="4">
        <v>41819</v>
      </c>
      <c r="B2328" s="5">
        <v>212.7621</v>
      </c>
    </row>
    <row r="2329" spans="1:2" x14ac:dyDescent="0.25">
      <c r="A2329" s="4">
        <v>41820</v>
      </c>
      <c r="B2329" s="5">
        <v>212.7961</v>
      </c>
    </row>
    <row r="2330" spans="1:2" x14ac:dyDescent="0.25">
      <c r="A2330" s="4">
        <v>41821</v>
      </c>
      <c r="B2330" s="5">
        <v>212.83</v>
      </c>
    </row>
    <row r="2331" spans="1:2" x14ac:dyDescent="0.25">
      <c r="A2331" s="4">
        <v>41822</v>
      </c>
      <c r="B2331" s="5">
        <v>212.864</v>
      </c>
    </row>
    <row r="2332" spans="1:2" x14ac:dyDescent="0.25">
      <c r="A2332" s="4">
        <v>41823</v>
      </c>
      <c r="B2332" s="5">
        <v>212.898</v>
      </c>
    </row>
    <row r="2333" spans="1:2" x14ac:dyDescent="0.25">
      <c r="A2333" s="4">
        <v>41824</v>
      </c>
      <c r="B2333" s="5">
        <v>212.93199999999999</v>
      </c>
    </row>
    <row r="2334" spans="1:2" x14ac:dyDescent="0.25">
      <c r="A2334" s="4">
        <v>41825</v>
      </c>
      <c r="B2334" s="5">
        <v>212.96600000000001</v>
      </c>
    </row>
    <row r="2335" spans="1:2" x14ac:dyDescent="0.25">
      <c r="A2335" s="4">
        <v>41826</v>
      </c>
      <c r="B2335" s="5">
        <v>213</v>
      </c>
    </row>
    <row r="2336" spans="1:2" x14ac:dyDescent="0.25">
      <c r="A2336" s="4">
        <v>41827</v>
      </c>
      <c r="B2336" s="5">
        <v>213.03399999999999</v>
      </c>
    </row>
    <row r="2337" spans="1:2" x14ac:dyDescent="0.25">
      <c r="A2337" s="4">
        <v>41828</v>
      </c>
      <c r="B2337" s="5">
        <v>213.06800000000001</v>
      </c>
    </row>
    <row r="2338" spans="1:2" x14ac:dyDescent="0.25">
      <c r="A2338" s="4">
        <v>41829</v>
      </c>
      <c r="B2338" s="5">
        <v>213.102</v>
      </c>
    </row>
    <row r="2339" spans="1:2" x14ac:dyDescent="0.25">
      <c r="A2339" s="4">
        <v>41830</v>
      </c>
      <c r="B2339" s="5">
        <v>213.136</v>
      </c>
    </row>
    <row r="2340" spans="1:2" x14ac:dyDescent="0.25">
      <c r="A2340" s="4">
        <v>41831</v>
      </c>
      <c r="B2340" s="5">
        <v>213.17</v>
      </c>
    </row>
    <row r="2341" spans="1:2" x14ac:dyDescent="0.25">
      <c r="A2341" s="4">
        <v>41832</v>
      </c>
      <c r="B2341" s="5">
        <v>213.20410000000001</v>
      </c>
    </row>
    <row r="2342" spans="1:2" x14ac:dyDescent="0.25">
      <c r="A2342" s="4">
        <v>41833</v>
      </c>
      <c r="B2342" s="5">
        <v>213.2381</v>
      </c>
    </row>
    <row r="2343" spans="1:2" x14ac:dyDescent="0.25">
      <c r="A2343" s="4">
        <v>41834</v>
      </c>
      <c r="B2343" s="5">
        <v>213.27209999999999</v>
      </c>
    </row>
    <row r="2344" spans="1:2" x14ac:dyDescent="0.25">
      <c r="A2344" s="4">
        <v>41835</v>
      </c>
      <c r="B2344" s="5">
        <v>213.30619999999999</v>
      </c>
    </row>
    <row r="2345" spans="1:2" x14ac:dyDescent="0.25">
      <c r="A2345" s="4">
        <v>41836</v>
      </c>
      <c r="B2345" s="5">
        <v>213.3124</v>
      </c>
    </row>
    <row r="2346" spans="1:2" x14ac:dyDescent="0.25">
      <c r="A2346" s="4">
        <v>41837</v>
      </c>
      <c r="B2346" s="5">
        <v>213.3186</v>
      </c>
    </row>
    <row r="2347" spans="1:2" x14ac:dyDescent="0.25">
      <c r="A2347" s="4">
        <v>41838</v>
      </c>
      <c r="B2347" s="5">
        <v>213.32480000000001</v>
      </c>
    </row>
    <row r="2348" spans="1:2" x14ac:dyDescent="0.25">
      <c r="A2348" s="4">
        <v>41839</v>
      </c>
      <c r="B2348" s="5">
        <v>213.33099999999999</v>
      </c>
    </row>
    <row r="2349" spans="1:2" x14ac:dyDescent="0.25">
      <c r="A2349" s="4">
        <v>41840</v>
      </c>
      <c r="B2349" s="5">
        <v>213.3372</v>
      </c>
    </row>
    <row r="2350" spans="1:2" x14ac:dyDescent="0.25">
      <c r="A2350" s="4">
        <v>41841</v>
      </c>
      <c r="B2350" s="5">
        <v>213.3433</v>
      </c>
    </row>
    <row r="2351" spans="1:2" x14ac:dyDescent="0.25">
      <c r="A2351" s="4">
        <v>41842</v>
      </c>
      <c r="B2351" s="5">
        <v>213.34950000000001</v>
      </c>
    </row>
    <row r="2352" spans="1:2" x14ac:dyDescent="0.25">
      <c r="A2352" s="4">
        <v>41843</v>
      </c>
      <c r="B2352" s="5">
        <v>213.35570000000001</v>
      </c>
    </row>
    <row r="2353" spans="1:2" x14ac:dyDescent="0.25">
      <c r="A2353" s="4">
        <v>41844</v>
      </c>
      <c r="B2353" s="5">
        <v>213.36189999999999</v>
      </c>
    </row>
    <row r="2354" spans="1:2" x14ac:dyDescent="0.25">
      <c r="A2354" s="4">
        <v>41845</v>
      </c>
      <c r="B2354" s="5">
        <v>213.3681</v>
      </c>
    </row>
    <row r="2355" spans="1:2" x14ac:dyDescent="0.25">
      <c r="A2355" s="4">
        <v>41846</v>
      </c>
      <c r="B2355" s="5">
        <v>213.37430000000001</v>
      </c>
    </row>
    <row r="2356" spans="1:2" x14ac:dyDescent="0.25">
      <c r="A2356" s="4">
        <v>41847</v>
      </c>
      <c r="B2356" s="5">
        <v>213.38050000000001</v>
      </c>
    </row>
    <row r="2357" spans="1:2" x14ac:dyDescent="0.25">
      <c r="A2357" s="4">
        <v>41848</v>
      </c>
      <c r="B2357" s="5">
        <v>213.38669999999999</v>
      </c>
    </row>
    <row r="2358" spans="1:2" x14ac:dyDescent="0.25">
      <c r="A2358" s="4">
        <v>41849</v>
      </c>
      <c r="B2358" s="5">
        <v>213.3929</v>
      </c>
    </row>
    <row r="2359" spans="1:2" x14ac:dyDescent="0.25">
      <c r="A2359" s="4">
        <v>41850</v>
      </c>
      <c r="B2359" s="5">
        <v>213.3991</v>
      </c>
    </row>
    <row r="2360" spans="1:2" x14ac:dyDescent="0.25">
      <c r="A2360" s="4">
        <v>41851</v>
      </c>
      <c r="B2360" s="5">
        <v>213.40530000000001</v>
      </c>
    </row>
    <row r="2361" spans="1:2" x14ac:dyDescent="0.25">
      <c r="A2361" s="4">
        <v>41852</v>
      </c>
      <c r="B2361" s="5">
        <v>213.41149999999999</v>
      </c>
    </row>
    <row r="2362" spans="1:2" x14ac:dyDescent="0.25">
      <c r="A2362" s="4">
        <v>41853</v>
      </c>
      <c r="B2362" s="5">
        <v>213.41759999999999</v>
      </c>
    </row>
    <row r="2363" spans="1:2" x14ac:dyDescent="0.25">
      <c r="A2363" s="4">
        <v>41854</v>
      </c>
      <c r="B2363" s="5">
        <v>213.4238</v>
      </c>
    </row>
    <row r="2364" spans="1:2" x14ac:dyDescent="0.25">
      <c r="A2364" s="4">
        <v>41855</v>
      </c>
      <c r="B2364" s="5">
        <v>213.43</v>
      </c>
    </row>
    <row r="2365" spans="1:2" x14ac:dyDescent="0.25">
      <c r="A2365" s="4">
        <v>41856</v>
      </c>
      <c r="B2365" s="5">
        <v>213.43620000000001</v>
      </c>
    </row>
    <row r="2366" spans="1:2" x14ac:dyDescent="0.25">
      <c r="A2366" s="4">
        <v>41857</v>
      </c>
      <c r="B2366" s="5">
        <v>213.44239999999999</v>
      </c>
    </row>
    <row r="2367" spans="1:2" x14ac:dyDescent="0.25">
      <c r="A2367" s="4">
        <v>41858</v>
      </c>
      <c r="B2367" s="5">
        <v>213.4486</v>
      </c>
    </row>
    <row r="2368" spans="1:2" x14ac:dyDescent="0.25">
      <c r="A2368" s="4">
        <v>41859</v>
      </c>
      <c r="B2368" s="5">
        <v>213.45480000000001</v>
      </c>
    </row>
    <row r="2369" spans="1:2" x14ac:dyDescent="0.25">
      <c r="A2369" s="4">
        <v>41860</v>
      </c>
      <c r="B2369" s="5">
        <v>213.46100000000001</v>
      </c>
    </row>
    <row r="2370" spans="1:2" x14ac:dyDescent="0.25">
      <c r="A2370" s="4">
        <v>41861</v>
      </c>
      <c r="B2370" s="5">
        <v>213.46719999999999</v>
      </c>
    </row>
    <row r="2371" spans="1:2" x14ac:dyDescent="0.25">
      <c r="A2371" s="4">
        <v>41862</v>
      </c>
      <c r="B2371" s="5">
        <v>213.4734</v>
      </c>
    </row>
    <row r="2372" spans="1:2" x14ac:dyDescent="0.25">
      <c r="A2372" s="4">
        <v>41863</v>
      </c>
      <c r="B2372" s="5">
        <v>213.4796</v>
      </c>
    </row>
    <row r="2373" spans="1:2" x14ac:dyDescent="0.25">
      <c r="A2373" s="4">
        <v>41864</v>
      </c>
      <c r="B2373" s="5">
        <v>213.48580000000001</v>
      </c>
    </row>
    <row r="2374" spans="1:2" x14ac:dyDescent="0.25">
      <c r="A2374" s="4">
        <v>41865</v>
      </c>
      <c r="B2374" s="5">
        <v>213.49199999999999</v>
      </c>
    </row>
    <row r="2375" spans="1:2" x14ac:dyDescent="0.25">
      <c r="A2375" s="4">
        <v>41866</v>
      </c>
      <c r="B2375" s="5">
        <v>213.4982</v>
      </c>
    </row>
    <row r="2376" spans="1:2" x14ac:dyDescent="0.25">
      <c r="A2376" s="4">
        <v>41867</v>
      </c>
      <c r="B2376" s="5">
        <v>213.5085</v>
      </c>
    </row>
    <row r="2377" spans="1:2" x14ac:dyDescent="0.25">
      <c r="A2377" s="4">
        <v>41868</v>
      </c>
      <c r="B2377" s="5">
        <v>213.5188</v>
      </c>
    </row>
    <row r="2378" spans="1:2" x14ac:dyDescent="0.25">
      <c r="A2378" s="4">
        <v>41869</v>
      </c>
      <c r="B2378" s="5">
        <v>213.5292</v>
      </c>
    </row>
    <row r="2379" spans="1:2" x14ac:dyDescent="0.25">
      <c r="A2379" s="4">
        <v>41870</v>
      </c>
      <c r="B2379" s="5">
        <v>213.5395</v>
      </c>
    </row>
    <row r="2380" spans="1:2" x14ac:dyDescent="0.25">
      <c r="A2380" s="4">
        <v>41871</v>
      </c>
      <c r="B2380" s="5">
        <v>213.5498</v>
      </c>
    </row>
    <row r="2381" spans="1:2" x14ac:dyDescent="0.25">
      <c r="A2381" s="4">
        <v>41872</v>
      </c>
      <c r="B2381" s="5">
        <v>213.56010000000001</v>
      </c>
    </row>
    <row r="2382" spans="1:2" x14ac:dyDescent="0.25">
      <c r="A2382" s="4">
        <v>41873</v>
      </c>
      <c r="B2382" s="5">
        <v>213.57050000000001</v>
      </c>
    </row>
    <row r="2383" spans="1:2" x14ac:dyDescent="0.25">
      <c r="A2383" s="4">
        <v>41874</v>
      </c>
      <c r="B2383" s="5">
        <v>213.58080000000001</v>
      </c>
    </row>
    <row r="2384" spans="1:2" x14ac:dyDescent="0.25">
      <c r="A2384" s="4">
        <v>41875</v>
      </c>
      <c r="B2384" s="5">
        <v>213.59110000000001</v>
      </c>
    </row>
    <row r="2385" spans="1:2" x14ac:dyDescent="0.25">
      <c r="A2385" s="4">
        <v>41876</v>
      </c>
      <c r="B2385" s="5">
        <v>213.60149999999999</v>
      </c>
    </row>
    <row r="2386" spans="1:2" x14ac:dyDescent="0.25">
      <c r="A2386" s="4">
        <v>41877</v>
      </c>
      <c r="B2386" s="5">
        <v>213.61179999999999</v>
      </c>
    </row>
    <row r="2387" spans="1:2" x14ac:dyDescent="0.25">
      <c r="A2387" s="4">
        <v>41878</v>
      </c>
      <c r="B2387" s="5">
        <v>213.62209999999999</v>
      </c>
    </row>
    <row r="2388" spans="1:2" x14ac:dyDescent="0.25">
      <c r="A2388" s="4">
        <v>41879</v>
      </c>
      <c r="B2388" s="5">
        <v>213.63239999999999</v>
      </c>
    </row>
    <row r="2389" spans="1:2" x14ac:dyDescent="0.25">
      <c r="A2389" s="4">
        <v>41880</v>
      </c>
      <c r="B2389" s="5">
        <v>213.64279999999999</v>
      </c>
    </row>
    <row r="2390" spans="1:2" x14ac:dyDescent="0.25">
      <c r="A2390" s="4">
        <v>41881</v>
      </c>
      <c r="B2390" s="5">
        <v>213.65309999999999</v>
      </c>
    </row>
    <row r="2391" spans="1:2" x14ac:dyDescent="0.25">
      <c r="A2391" s="4">
        <v>41882</v>
      </c>
      <c r="B2391" s="5">
        <v>213.6634</v>
      </c>
    </row>
    <row r="2392" spans="1:2" x14ac:dyDescent="0.25">
      <c r="A2392" s="4">
        <v>41883</v>
      </c>
      <c r="B2392" s="5">
        <v>213.6738</v>
      </c>
    </row>
    <row r="2393" spans="1:2" x14ac:dyDescent="0.25">
      <c r="A2393" s="4">
        <v>41884</v>
      </c>
      <c r="B2393" s="5">
        <v>213.6841</v>
      </c>
    </row>
    <row r="2394" spans="1:2" x14ac:dyDescent="0.25">
      <c r="A2394" s="4">
        <v>41885</v>
      </c>
      <c r="B2394" s="5">
        <v>213.6944</v>
      </c>
    </row>
    <row r="2395" spans="1:2" x14ac:dyDescent="0.25">
      <c r="A2395" s="4">
        <v>41886</v>
      </c>
      <c r="B2395" s="5">
        <v>213.70480000000001</v>
      </c>
    </row>
    <row r="2396" spans="1:2" x14ac:dyDescent="0.25">
      <c r="A2396" s="4">
        <v>41887</v>
      </c>
      <c r="B2396" s="5">
        <v>213.71510000000001</v>
      </c>
    </row>
    <row r="2397" spans="1:2" x14ac:dyDescent="0.25">
      <c r="A2397" s="4">
        <v>41888</v>
      </c>
      <c r="B2397" s="5">
        <v>213.72540000000001</v>
      </c>
    </row>
    <row r="2398" spans="1:2" x14ac:dyDescent="0.25">
      <c r="A2398" s="4">
        <v>41889</v>
      </c>
      <c r="B2398" s="5">
        <v>213.73580000000001</v>
      </c>
    </row>
    <row r="2399" spans="1:2" x14ac:dyDescent="0.25">
      <c r="A2399" s="4">
        <v>41890</v>
      </c>
      <c r="B2399" s="5">
        <v>213.74610000000001</v>
      </c>
    </row>
    <row r="2400" spans="1:2" x14ac:dyDescent="0.25">
      <c r="A2400" s="4">
        <v>41891</v>
      </c>
      <c r="B2400" s="5">
        <v>213.75640000000001</v>
      </c>
    </row>
    <row r="2401" spans="1:2" x14ac:dyDescent="0.25">
      <c r="A2401" s="4">
        <v>41892</v>
      </c>
      <c r="B2401" s="5">
        <v>213.76679999999999</v>
      </c>
    </row>
    <row r="2402" spans="1:2" x14ac:dyDescent="0.25">
      <c r="A2402" s="4">
        <v>41893</v>
      </c>
      <c r="B2402" s="5">
        <v>213.77709999999999</v>
      </c>
    </row>
    <row r="2403" spans="1:2" x14ac:dyDescent="0.25">
      <c r="A2403" s="4">
        <v>41894</v>
      </c>
      <c r="B2403" s="5">
        <v>213.78739999999999</v>
      </c>
    </row>
    <row r="2404" spans="1:2" x14ac:dyDescent="0.25">
      <c r="A2404" s="4">
        <v>41895</v>
      </c>
      <c r="B2404" s="5">
        <v>213.7978</v>
      </c>
    </row>
    <row r="2405" spans="1:2" x14ac:dyDescent="0.25">
      <c r="A2405" s="4">
        <v>41896</v>
      </c>
      <c r="B2405" s="5">
        <v>213.8081</v>
      </c>
    </row>
    <row r="2406" spans="1:2" x14ac:dyDescent="0.25">
      <c r="A2406" s="4">
        <v>41897</v>
      </c>
      <c r="B2406" s="5">
        <v>213.8184</v>
      </c>
    </row>
    <row r="2407" spans="1:2" x14ac:dyDescent="0.25">
      <c r="A2407" s="4">
        <v>41898</v>
      </c>
      <c r="B2407" s="5">
        <v>213.83260000000001</v>
      </c>
    </row>
    <row r="2408" spans="1:2" x14ac:dyDescent="0.25">
      <c r="A2408" s="4">
        <v>41899</v>
      </c>
      <c r="B2408" s="5">
        <v>213.84690000000001</v>
      </c>
    </row>
    <row r="2409" spans="1:2" x14ac:dyDescent="0.25">
      <c r="A2409" s="4">
        <v>41900</v>
      </c>
      <c r="B2409" s="5">
        <v>213.86109999999999</v>
      </c>
    </row>
    <row r="2410" spans="1:2" x14ac:dyDescent="0.25">
      <c r="A2410" s="4">
        <v>41901</v>
      </c>
      <c r="B2410" s="5">
        <v>213.87540000000001</v>
      </c>
    </row>
    <row r="2411" spans="1:2" x14ac:dyDescent="0.25">
      <c r="A2411" s="4">
        <v>41902</v>
      </c>
      <c r="B2411" s="5">
        <v>213.8896</v>
      </c>
    </row>
    <row r="2412" spans="1:2" x14ac:dyDescent="0.25">
      <c r="A2412" s="4">
        <v>41903</v>
      </c>
      <c r="B2412" s="5">
        <v>213.90389999999999</v>
      </c>
    </row>
    <row r="2413" spans="1:2" x14ac:dyDescent="0.25">
      <c r="A2413" s="4">
        <v>41904</v>
      </c>
      <c r="B2413" s="5">
        <v>213.91810000000001</v>
      </c>
    </row>
    <row r="2414" spans="1:2" x14ac:dyDescent="0.25">
      <c r="A2414" s="4">
        <v>41905</v>
      </c>
      <c r="B2414" s="5">
        <v>213.9324</v>
      </c>
    </row>
    <row r="2415" spans="1:2" x14ac:dyDescent="0.25">
      <c r="A2415" s="4">
        <v>41906</v>
      </c>
      <c r="B2415" s="5">
        <v>213.94659999999999</v>
      </c>
    </row>
    <row r="2416" spans="1:2" x14ac:dyDescent="0.25">
      <c r="A2416" s="4">
        <v>41907</v>
      </c>
      <c r="B2416" s="5">
        <v>213.96090000000001</v>
      </c>
    </row>
    <row r="2417" spans="1:2" x14ac:dyDescent="0.25">
      <c r="A2417" s="4">
        <v>41908</v>
      </c>
      <c r="B2417" s="5">
        <v>213.9751</v>
      </c>
    </row>
    <row r="2418" spans="1:2" x14ac:dyDescent="0.25">
      <c r="A2418" s="4">
        <v>41909</v>
      </c>
      <c r="B2418" s="5">
        <v>213.98939999999999</v>
      </c>
    </row>
    <row r="2419" spans="1:2" x14ac:dyDescent="0.25">
      <c r="A2419" s="4">
        <v>41910</v>
      </c>
      <c r="B2419" s="5">
        <v>214.00360000000001</v>
      </c>
    </row>
    <row r="2420" spans="1:2" x14ac:dyDescent="0.25">
      <c r="A2420" s="4">
        <v>41911</v>
      </c>
      <c r="B2420" s="5">
        <v>214.0179</v>
      </c>
    </row>
    <row r="2421" spans="1:2" x14ac:dyDescent="0.25">
      <c r="A2421" s="4">
        <v>41912</v>
      </c>
      <c r="B2421" s="5">
        <v>214.03210000000001</v>
      </c>
    </row>
    <row r="2422" spans="1:2" x14ac:dyDescent="0.25">
      <c r="A2422" s="4">
        <v>41913</v>
      </c>
      <c r="B2422" s="5">
        <v>214.04640000000001</v>
      </c>
    </row>
    <row r="2423" spans="1:2" x14ac:dyDescent="0.25">
      <c r="A2423" s="4">
        <v>41914</v>
      </c>
      <c r="B2423" s="5">
        <v>214.06059999999999</v>
      </c>
    </row>
    <row r="2424" spans="1:2" x14ac:dyDescent="0.25">
      <c r="A2424" s="4">
        <v>41915</v>
      </c>
      <c r="B2424" s="5">
        <v>214.07490000000001</v>
      </c>
    </row>
    <row r="2425" spans="1:2" x14ac:dyDescent="0.25">
      <c r="A2425" s="4">
        <v>41916</v>
      </c>
      <c r="B2425" s="5">
        <v>214.0891</v>
      </c>
    </row>
    <row r="2426" spans="1:2" x14ac:dyDescent="0.25">
      <c r="A2426" s="4">
        <v>41917</v>
      </c>
      <c r="B2426" s="5">
        <v>214.10339999999999</v>
      </c>
    </row>
    <row r="2427" spans="1:2" x14ac:dyDescent="0.25">
      <c r="A2427" s="4">
        <v>41918</v>
      </c>
      <c r="B2427" s="5">
        <v>214.11770000000001</v>
      </c>
    </row>
    <row r="2428" spans="1:2" x14ac:dyDescent="0.25">
      <c r="A2428" s="4">
        <v>41919</v>
      </c>
      <c r="B2428" s="5">
        <v>214.1319</v>
      </c>
    </row>
    <row r="2429" spans="1:2" x14ac:dyDescent="0.25">
      <c r="A2429" s="4">
        <v>41920</v>
      </c>
      <c r="B2429" s="5">
        <v>214.14619999999999</v>
      </c>
    </row>
    <row r="2430" spans="1:2" x14ac:dyDescent="0.25">
      <c r="A2430" s="4">
        <v>41921</v>
      </c>
      <c r="B2430" s="5">
        <v>214.16040000000001</v>
      </c>
    </row>
    <row r="2431" spans="1:2" x14ac:dyDescent="0.25">
      <c r="A2431" s="4">
        <v>41922</v>
      </c>
      <c r="B2431" s="5">
        <v>214.1747</v>
      </c>
    </row>
    <row r="2432" spans="1:2" x14ac:dyDescent="0.25">
      <c r="A2432" s="4">
        <v>41923</v>
      </c>
      <c r="B2432" s="5">
        <v>214.18899999999999</v>
      </c>
    </row>
    <row r="2433" spans="1:2" x14ac:dyDescent="0.25">
      <c r="A2433" s="4">
        <v>41924</v>
      </c>
      <c r="B2433" s="5">
        <v>214.20320000000001</v>
      </c>
    </row>
    <row r="2434" spans="1:2" x14ac:dyDescent="0.25">
      <c r="A2434" s="4">
        <v>41925</v>
      </c>
      <c r="B2434" s="5">
        <v>214.2175</v>
      </c>
    </row>
    <row r="2435" spans="1:2" x14ac:dyDescent="0.25">
      <c r="A2435" s="4">
        <v>41926</v>
      </c>
      <c r="B2435" s="5">
        <v>214.23179999999999</v>
      </c>
    </row>
    <row r="2436" spans="1:2" x14ac:dyDescent="0.25">
      <c r="A2436" s="4">
        <v>41927</v>
      </c>
      <c r="B2436" s="5">
        <v>214.24600000000001</v>
      </c>
    </row>
    <row r="2437" spans="1:2" x14ac:dyDescent="0.25">
      <c r="A2437" s="4">
        <v>41928</v>
      </c>
      <c r="B2437" s="5">
        <v>214.25569999999999</v>
      </c>
    </row>
    <row r="2438" spans="1:2" x14ac:dyDescent="0.25">
      <c r="A2438" s="4">
        <v>41929</v>
      </c>
      <c r="B2438" s="5">
        <v>214.2653</v>
      </c>
    </row>
    <row r="2439" spans="1:2" x14ac:dyDescent="0.25">
      <c r="A2439" s="4">
        <v>41930</v>
      </c>
      <c r="B2439" s="5">
        <v>214.27500000000001</v>
      </c>
    </row>
    <row r="2440" spans="1:2" x14ac:dyDescent="0.25">
      <c r="A2440" s="4">
        <v>41931</v>
      </c>
      <c r="B2440" s="5">
        <v>214.28469999999999</v>
      </c>
    </row>
    <row r="2441" spans="1:2" x14ac:dyDescent="0.25">
      <c r="A2441" s="4">
        <v>41932</v>
      </c>
      <c r="B2441" s="5">
        <v>214.29429999999999</v>
      </c>
    </row>
    <row r="2442" spans="1:2" x14ac:dyDescent="0.25">
      <c r="A2442" s="4">
        <v>41933</v>
      </c>
      <c r="B2442" s="5">
        <v>214.304</v>
      </c>
    </row>
    <row r="2443" spans="1:2" x14ac:dyDescent="0.25">
      <c r="A2443" s="4">
        <v>41934</v>
      </c>
      <c r="B2443" s="5">
        <v>214.31370000000001</v>
      </c>
    </row>
    <row r="2444" spans="1:2" x14ac:dyDescent="0.25">
      <c r="A2444" s="4">
        <v>41935</v>
      </c>
      <c r="B2444" s="5">
        <v>214.32339999999999</v>
      </c>
    </row>
    <row r="2445" spans="1:2" x14ac:dyDescent="0.25">
      <c r="A2445" s="4">
        <v>41936</v>
      </c>
      <c r="B2445" s="5">
        <v>214.333</v>
      </c>
    </row>
    <row r="2446" spans="1:2" x14ac:dyDescent="0.25">
      <c r="A2446" s="4">
        <v>41937</v>
      </c>
      <c r="B2446" s="5">
        <v>214.34270000000001</v>
      </c>
    </row>
    <row r="2447" spans="1:2" x14ac:dyDescent="0.25">
      <c r="A2447" s="4">
        <v>41938</v>
      </c>
      <c r="B2447" s="5">
        <v>214.35239999999999</v>
      </c>
    </row>
    <row r="2448" spans="1:2" x14ac:dyDescent="0.25">
      <c r="A2448" s="4">
        <v>41939</v>
      </c>
      <c r="B2448" s="5">
        <v>214.3621</v>
      </c>
    </row>
    <row r="2449" spans="1:2" x14ac:dyDescent="0.25">
      <c r="A2449" s="4">
        <v>41940</v>
      </c>
      <c r="B2449" s="5">
        <v>214.3717</v>
      </c>
    </row>
    <row r="2450" spans="1:2" x14ac:dyDescent="0.25">
      <c r="A2450" s="4">
        <v>41941</v>
      </c>
      <c r="B2450" s="5">
        <v>214.38140000000001</v>
      </c>
    </row>
    <row r="2451" spans="1:2" x14ac:dyDescent="0.25">
      <c r="A2451" s="4">
        <v>41942</v>
      </c>
      <c r="B2451" s="5">
        <v>214.39109999999999</v>
      </c>
    </row>
    <row r="2452" spans="1:2" x14ac:dyDescent="0.25">
      <c r="A2452" s="4">
        <v>41943</v>
      </c>
      <c r="B2452" s="5">
        <v>214.4008</v>
      </c>
    </row>
    <row r="2453" spans="1:2" x14ac:dyDescent="0.25">
      <c r="A2453" s="4">
        <v>41944</v>
      </c>
      <c r="B2453" s="5">
        <v>214.41040000000001</v>
      </c>
    </row>
    <row r="2454" spans="1:2" x14ac:dyDescent="0.25">
      <c r="A2454" s="4">
        <v>41945</v>
      </c>
      <c r="B2454" s="5">
        <v>214.42009999999999</v>
      </c>
    </row>
    <row r="2455" spans="1:2" x14ac:dyDescent="0.25">
      <c r="A2455" s="4">
        <v>41946</v>
      </c>
      <c r="B2455" s="5">
        <v>214.4298</v>
      </c>
    </row>
    <row r="2456" spans="1:2" x14ac:dyDescent="0.25">
      <c r="A2456" s="4">
        <v>41947</v>
      </c>
      <c r="B2456" s="5">
        <v>214.43950000000001</v>
      </c>
    </row>
    <row r="2457" spans="1:2" x14ac:dyDescent="0.25">
      <c r="A2457" s="4">
        <v>41948</v>
      </c>
      <c r="B2457" s="5">
        <v>214.44909999999999</v>
      </c>
    </row>
    <row r="2458" spans="1:2" x14ac:dyDescent="0.25">
      <c r="A2458" s="4">
        <v>41949</v>
      </c>
      <c r="B2458" s="5">
        <v>214.4588</v>
      </c>
    </row>
    <row r="2459" spans="1:2" x14ac:dyDescent="0.25">
      <c r="A2459" s="4">
        <v>41950</v>
      </c>
      <c r="B2459" s="5">
        <v>214.46850000000001</v>
      </c>
    </row>
    <row r="2460" spans="1:2" x14ac:dyDescent="0.25">
      <c r="A2460" s="4">
        <v>41951</v>
      </c>
      <c r="B2460" s="5">
        <v>214.47819999999999</v>
      </c>
    </row>
    <row r="2461" spans="1:2" x14ac:dyDescent="0.25">
      <c r="A2461" s="4">
        <v>41952</v>
      </c>
      <c r="B2461" s="5">
        <v>214.4879</v>
      </c>
    </row>
    <row r="2462" spans="1:2" x14ac:dyDescent="0.25">
      <c r="A2462" s="4">
        <v>41953</v>
      </c>
      <c r="B2462" s="5">
        <v>214.4975</v>
      </c>
    </row>
    <row r="2463" spans="1:2" x14ac:dyDescent="0.25">
      <c r="A2463" s="4">
        <v>41954</v>
      </c>
      <c r="B2463" s="5">
        <v>214.50720000000001</v>
      </c>
    </row>
    <row r="2464" spans="1:2" x14ac:dyDescent="0.25">
      <c r="A2464" s="4">
        <v>41955</v>
      </c>
      <c r="B2464" s="5">
        <v>214.51689999999999</v>
      </c>
    </row>
    <row r="2465" spans="1:2" x14ac:dyDescent="0.25">
      <c r="A2465" s="4">
        <v>41956</v>
      </c>
      <c r="B2465" s="5">
        <v>214.5266</v>
      </c>
    </row>
    <row r="2466" spans="1:2" x14ac:dyDescent="0.25">
      <c r="A2466" s="4">
        <v>41957</v>
      </c>
      <c r="B2466" s="5">
        <v>214.53630000000001</v>
      </c>
    </row>
    <row r="2467" spans="1:2" x14ac:dyDescent="0.25">
      <c r="A2467" s="4">
        <v>41958</v>
      </c>
      <c r="B2467" s="5">
        <v>214.54589999999999</v>
      </c>
    </row>
    <row r="2468" spans="1:2" x14ac:dyDescent="0.25">
      <c r="A2468" s="4">
        <v>41959</v>
      </c>
      <c r="B2468" s="5">
        <v>214.5573</v>
      </c>
    </row>
    <row r="2469" spans="1:2" x14ac:dyDescent="0.25">
      <c r="A2469" s="4">
        <v>41960</v>
      </c>
      <c r="B2469" s="5">
        <v>214.56880000000001</v>
      </c>
    </row>
    <row r="2470" spans="1:2" x14ac:dyDescent="0.25">
      <c r="A2470" s="4">
        <v>41961</v>
      </c>
      <c r="B2470" s="5">
        <v>214.58019999999999</v>
      </c>
    </row>
    <row r="2471" spans="1:2" x14ac:dyDescent="0.25">
      <c r="A2471" s="4">
        <v>41962</v>
      </c>
      <c r="B2471" s="5">
        <v>214.5916</v>
      </c>
    </row>
    <row r="2472" spans="1:2" x14ac:dyDescent="0.25">
      <c r="A2472" s="4">
        <v>41963</v>
      </c>
      <c r="B2472" s="5">
        <v>214.60310000000001</v>
      </c>
    </row>
    <row r="2473" spans="1:2" x14ac:dyDescent="0.25">
      <c r="A2473" s="4">
        <v>41964</v>
      </c>
      <c r="B2473" s="5">
        <v>214.61449999999999</v>
      </c>
    </row>
    <row r="2474" spans="1:2" x14ac:dyDescent="0.25">
      <c r="A2474" s="4">
        <v>41965</v>
      </c>
      <c r="B2474" s="5">
        <v>214.6259</v>
      </c>
    </row>
    <row r="2475" spans="1:2" x14ac:dyDescent="0.25">
      <c r="A2475" s="4">
        <v>41966</v>
      </c>
      <c r="B2475" s="5">
        <v>214.63740000000001</v>
      </c>
    </row>
    <row r="2476" spans="1:2" x14ac:dyDescent="0.25">
      <c r="A2476" s="4">
        <v>41967</v>
      </c>
      <c r="B2476" s="5">
        <v>214.64879999999999</v>
      </c>
    </row>
    <row r="2477" spans="1:2" x14ac:dyDescent="0.25">
      <c r="A2477" s="4">
        <v>41968</v>
      </c>
      <c r="B2477" s="5">
        <v>214.66030000000001</v>
      </c>
    </row>
    <row r="2478" spans="1:2" x14ac:dyDescent="0.25">
      <c r="A2478" s="4">
        <v>41969</v>
      </c>
      <c r="B2478" s="5">
        <v>214.67169999999999</v>
      </c>
    </row>
    <row r="2479" spans="1:2" x14ac:dyDescent="0.25">
      <c r="A2479" s="4">
        <v>41970</v>
      </c>
      <c r="B2479" s="5">
        <v>214.6831</v>
      </c>
    </row>
    <row r="2480" spans="1:2" x14ac:dyDescent="0.25">
      <c r="A2480" s="4">
        <v>41971</v>
      </c>
      <c r="B2480" s="5">
        <v>214.69460000000001</v>
      </c>
    </row>
    <row r="2481" spans="1:2" x14ac:dyDescent="0.25">
      <c r="A2481" s="4">
        <v>41972</v>
      </c>
      <c r="B2481" s="5">
        <v>214.70599999999999</v>
      </c>
    </row>
    <row r="2482" spans="1:2" x14ac:dyDescent="0.25">
      <c r="A2482" s="4">
        <v>41973</v>
      </c>
      <c r="B2482" s="5">
        <v>214.7175</v>
      </c>
    </row>
    <row r="2483" spans="1:2" x14ac:dyDescent="0.25">
      <c r="A2483" s="4">
        <v>41974</v>
      </c>
      <c r="B2483" s="5">
        <v>214.72890000000001</v>
      </c>
    </row>
    <row r="2484" spans="1:2" x14ac:dyDescent="0.25">
      <c r="A2484" s="4">
        <v>41975</v>
      </c>
      <c r="B2484" s="5">
        <v>214.74039999999999</v>
      </c>
    </row>
    <row r="2485" spans="1:2" x14ac:dyDescent="0.25">
      <c r="A2485" s="4">
        <v>41976</v>
      </c>
      <c r="B2485" s="5">
        <v>214.7518</v>
      </c>
    </row>
    <row r="2486" spans="1:2" x14ac:dyDescent="0.25">
      <c r="A2486" s="4">
        <v>41977</v>
      </c>
      <c r="B2486" s="5">
        <v>214.76320000000001</v>
      </c>
    </row>
    <row r="2487" spans="1:2" x14ac:dyDescent="0.25">
      <c r="A2487" s="4">
        <v>41978</v>
      </c>
      <c r="B2487" s="5">
        <v>214.7747</v>
      </c>
    </row>
    <row r="2488" spans="1:2" x14ac:dyDescent="0.25">
      <c r="A2488" s="4">
        <v>41979</v>
      </c>
      <c r="B2488" s="5">
        <v>214.7861</v>
      </c>
    </row>
    <row r="2489" spans="1:2" x14ac:dyDescent="0.25">
      <c r="A2489" s="4">
        <v>41980</v>
      </c>
      <c r="B2489" s="5">
        <v>214.79759999999999</v>
      </c>
    </row>
    <row r="2490" spans="1:2" x14ac:dyDescent="0.25">
      <c r="A2490" s="4">
        <v>41981</v>
      </c>
      <c r="B2490" s="5">
        <v>214.809</v>
      </c>
    </row>
    <row r="2491" spans="1:2" x14ac:dyDescent="0.25">
      <c r="A2491" s="4">
        <v>41982</v>
      </c>
      <c r="B2491" s="5">
        <v>214.82050000000001</v>
      </c>
    </row>
    <row r="2492" spans="1:2" x14ac:dyDescent="0.25">
      <c r="A2492" s="4">
        <v>41983</v>
      </c>
      <c r="B2492" s="5">
        <v>214.83189999999999</v>
      </c>
    </row>
    <row r="2493" spans="1:2" x14ac:dyDescent="0.25">
      <c r="A2493" s="4">
        <v>41984</v>
      </c>
      <c r="B2493" s="5">
        <v>214.8434</v>
      </c>
    </row>
    <row r="2494" spans="1:2" x14ac:dyDescent="0.25">
      <c r="A2494" s="4">
        <v>41985</v>
      </c>
      <c r="B2494" s="5">
        <v>214.85480000000001</v>
      </c>
    </row>
    <row r="2495" spans="1:2" x14ac:dyDescent="0.25">
      <c r="A2495" s="4">
        <v>41986</v>
      </c>
      <c r="B2495" s="5">
        <v>214.8663</v>
      </c>
    </row>
    <row r="2496" spans="1:2" x14ac:dyDescent="0.25">
      <c r="A2496" s="4">
        <v>41987</v>
      </c>
      <c r="B2496" s="5">
        <v>214.8777</v>
      </c>
    </row>
    <row r="2497" spans="1:2" x14ac:dyDescent="0.25">
      <c r="A2497" s="4">
        <v>41988</v>
      </c>
      <c r="B2497" s="5">
        <v>214.88919999999999</v>
      </c>
    </row>
    <row r="2498" spans="1:2" x14ac:dyDescent="0.25">
      <c r="A2498" s="4">
        <v>41989</v>
      </c>
      <c r="B2498" s="5">
        <v>214.8982</v>
      </c>
    </row>
    <row r="2499" spans="1:2" x14ac:dyDescent="0.25">
      <c r="A2499" s="4">
        <v>41990</v>
      </c>
      <c r="B2499" s="5">
        <v>214.90719999999999</v>
      </c>
    </row>
    <row r="2500" spans="1:2" x14ac:dyDescent="0.25">
      <c r="A2500" s="4">
        <v>41991</v>
      </c>
      <c r="B2500" s="5">
        <v>214.9162</v>
      </c>
    </row>
    <row r="2501" spans="1:2" x14ac:dyDescent="0.25">
      <c r="A2501" s="4">
        <v>41992</v>
      </c>
      <c r="B2501" s="5">
        <v>214.92519999999999</v>
      </c>
    </row>
    <row r="2502" spans="1:2" x14ac:dyDescent="0.25">
      <c r="A2502" s="4">
        <v>41993</v>
      </c>
      <c r="B2502" s="5">
        <v>214.9342</v>
      </c>
    </row>
    <row r="2503" spans="1:2" x14ac:dyDescent="0.25">
      <c r="A2503" s="4">
        <v>41994</v>
      </c>
      <c r="B2503" s="5">
        <v>214.94319999999999</v>
      </c>
    </row>
    <row r="2504" spans="1:2" x14ac:dyDescent="0.25">
      <c r="A2504" s="4">
        <v>41995</v>
      </c>
      <c r="B2504" s="5">
        <v>214.9522</v>
      </c>
    </row>
    <row r="2505" spans="1:2" x14ac:dyDescent="0.25">
      <c r="A2505" s="4">
        <v>41996</v>
      </c>
      <c r="B2505" s="5">
        <v>214.96129999999999</v>
      </c>
    </row>
    <row r="2506" spans="1:2" x14ac:dyDescent="0.25">
      <c r="A2506" s="4">
        <v>41997</v>
      </c>
      <c r="B2506" s="5">
        <v>214.97030000000001</v>
      </c>
    </row>
    <row r="2507" spans="1:2" x14ac:dyDescent="0.25">
      <c r="A2507" s="4">
        <v>41998</v>
      </c>
      <c r="B2507" s="5">
        <v>214.97929999999999</v>
      </c>
    </row>
    <row r="2508" spans="1:2" x14ac:dyDescent="0.25">
      <c r="A2508" s="4">
        <v>41999</v>
      </c>
      <c r="B2508" s="5">
        <v>214.98830000000001</v>
      </c>
    </row>
    <row r="2509" spans="1:2" x14ac:dyDescent="0.25">
      <c r="A2509" s="4">
        <v>42000</v>
      </c>
      <c r="B2509" s="5">
        <v>214.9973</v>
      </c>
    </row>
    <row r="2510" spans="1:2" x14ac:dyDescent="0.25">
      <c r="A2510" s="4">
        <v>42001</v>
      </c>
      <c r="B2510" s="5">
        <v>215.00630000000001</v>
      </c>
    </row>
    <row r="2511" spans="1:2" x14ac:dyDescent="0.25">
      <c r="A2511" s="4">
        <v>42002</v>
      </c>
      <c r="B2511" s="5">
        <v>215.0153</v>
      </c>
    </row>
    <row r="2512" spans="1:2" x14ac:dyDescent="0.25">
      <c r="A2512" s="4">
        <v>42003</v>
      </c>
      <c r="B2512" s="5">
        <v>215.02430000000001</v>
      </c>
    </row>
    <row r="2513" spans="1:2" x14ac:dyDescent="0.25">
      <c r="A2513" s="4">
        <v>42004</v>
      </c>
      <c r="B2513" s="5">
        <v>215.0333</v>
      </c>
    </row>
    <row r="2514" spans="1:2" x14ac:dyDescent="0.25">
      <c r="A2514" s="4">
        <v>42005</v>
      </c>
      <c r="B2514" s="5">
        <v>215.04239999999999</v>
      </c>
    </row>
    <row r="2515" spans="1:2" x14ac:dyDescent="0.25">
      <c r="A2515" s="4">
        <v>42006</v>
      </c>
      <c r="B2515" s="5">
        <v>215.0514</v>
      </c>
    </row>
    <row r="2516" spans="1:2" x14ac:dyDescent="0.25">
      <c r="A2516" s="4">
        <v>42007</v>
      </c>
      <c r="B2516" s="5">
        <v>215.06039999999999</v>
      </c>
    </row>
    <row r="2517" spans="1:2" x14ac:dyDescent="0.25">
      <c r="A2517" s="4">
        <v>42008</v>
      </c>
      <c r="B2517" s="5">
        <v>215.0694</v>
      </c>
    </row>
    <row r="2518" spans="1:2" x14ac:dyDescent="0.25">
      <c r="A2518" s="4">
        <v>42009</v>
      </c>
      <c r="B2518" s="5">
        <v>215.07839999999999</v>
      </c>
    </row>
    <row r="2519" spans="1:2" x14ac:dyDescent="0.25">
      <c r="A2519" s="4">
        <v>42010</v>
      </c>
      <c r="B2519" s="5">
        <v>215.0874</v>
      </c>
    </row>
    <row r="2520" spans="1:2" x14ac:dyDescent="0.25">
      <c r="A2520" s="4">
        <v>42011</v>
      </c>
      <c r="B2520" s="5">
        <v>215.09639999999999</v>
      </c>
    </row>
    <row r="2521" spans="1:2" x14ac:dyDescent="0.25">
      <c r="A2521" s="4">
        <v>42012</v>
      </c>
      <c r="B2521" s="5">
        <v>215.1054</v>
      </c>
    </row>
    <row r="2522" spans="1:2" x14ac:dyDescent="0.25">
      <c r="A2522" s="4">
        <v>42013</v>
      </c>
      <c r="B2522" s="5">
        <v>215.11449999999999</v>
      </c>
    </row>
    <row r="2523" spans="1:2" x14ac:dyDescent="0.25">
      <c r="A2523" s="4">
        <v>42014</v>
      </c>
      <c r="B2523" s="5">
        <v>215.12350000000001</v>
      </c>
    </row>
    <row r="2524" spans="1:2" x14ac:dyDescent="0.25">
      <c r="A2524" s="4">
        <v>42015</v>
      </c>
      <c r="B2524" s="5">
        <v>215.13249999999999</v>
      </c>
    </row>
    <row r="2525" spans="1:2" x14ac:dyDescent="0.25">
      <c r="A2525" s="4">
        <v>42016</v>
      </c>
      <c r="B2525" s="5">
        <v>215.14150000000001</v>
      </c>
    </row>
    <row r="2526" spans="1:2" x14ac:dyDescent="0.25">
      <c r="A2526" s="4">
        <v>42017</v>
      </c>
      <c r="B2526" s="5">
        <v>215.15049999999999</v>
      </c>
    </row>
    <row r="2527" spans="1:2" x14ac:dyDescent="0.25">
      <c r="A2527" s="4">
        <v>42018</v>
      </c>
      <c r="B2527" s="5">
        <v>215.15950000000001</v>
      </c>
    </row>
    <row r="2528" spans="1:2" x14ac:dyDescent="0.25">
      <c r="A2528" s="4">
        <v>42019</v>
      </c>
      <c r="B2528" s="5">
        <v>215.1686</v>
      </c>
    </row>
    <row r="2529" spans="1:2" x14ac:dyDescent="0.25">
      <c r="A2529" s="4">
        <v>42020</v>
      </c>
      <c r="B2529" s="5">
        <v>215.18729999999999</v>
      </c>
    </row>
    <row r="2530" spans="1:2" x14ac:dyDescent="0.25">
      <c r="A2530" s="4">
        <v>42021</v>
      </c>
      <c r="B2530" s="5">
        <v>215.20599999999999</v>
      </c>
    </row>
    <row r="2531" spans="1:2" x14ac:dyDescent="0.25">
      <c r="A2531" s="4">
        <v>42022</v>
      </c>
      <c r="B2531" s="5">
        <v>215.22479999999999</v>
      </c>
    </row>
    <row r="2532" spans="1:2" x14ac:dyDescent="0.25">
      <c r="A2532" s="4">
        <v>42023</v>
      </c>
      <c r="B2532" s="5">
        <v>215.24350000000001</v>
      </c>
    </row>
    <row r="2533" spans="1:2" x14ac:dyDescent="0.25">
      <c r="A2533" s="4">
        <v>42024</v>
      </c>
      <c r="B2533" s="5">
        <v>215.26220000000001</v>
      </c>
    </row>
    <row r="2534" spans="1:2" x14ac:dyDescent="0.25">
      <c r="A2534" s="4">
        <v>42025</v>
      </c>
      <c r="B2534" s="5">
        <v>215.2809</v>
      </c>
    </row>
    <row r="2535" spans="1:2" x14ac:dyDescent="0.25">
      <c r="A2535" s="4">
        <v>42026</v>
      </c>
      <c r="B2535" s="5">
        <v>215.2996</v>
      </c>
    </row>
    <row r="2536" spans="1:2" x14ac:dyDescent="0.25">
      <c r="A2536" s="4">
        <v>42027</v>
      </c>
      <c r="B2536" s="5">
        <v>215.3184</v>
      </c>
    </row>
    <row r="2537" spans="1:2" x14ac:dyDescent="0.25">
      <c r="A2537" s="4">
        <v>42028</v>
      </c>
      <c r="B2537" s="5">
        <v>215.33709999999999</v>
      </c>
    </row>
    <row r="2538" spans="1:2" x14ac:dyDescent="0.25">
      <c r="A2538" s="4">
        <v>42029</v>
      </c>
      <c r="B2538" s="5">
        <v>215.35579999999999</v>
      </c>
    </row>
    <row r="2539" spans="1:2" x14ac:dyDescent="0.25">
      <c r="A2539" s="4">
        <v>42030</v>
      </c>
      <c r="B2539" s="5">
        <v>215.37459999999999</v>
      </c>
    </row>
    <row r="2540" spans="1:2" x14ac:dyDescent="0.25">
      <c r="A2540" s="4">
        <v>42031</v>
      </c>
      <c r="B2540" s="5">
        <v>215.39330000000001</v>
      </c>
    </row>
    <row r="2541" spans="1:2" x14ac:dyDescent="0.25">
      <c r="A2541" s="4">
        <v>42032</v>
      </c>
      <c r="B2541" s="5">
        <v>215.41200000000001</v>
      </c>
    </row>
    <row r="2542" spans="1:2" x14ac:dyDescent="0.25">
      <c r="A2542" s="4">
        <v>42033</v>
      </c>
      <c r="B2542" s="5">
        <v>215.4308</v>
      </c>
    </row>
    <row r="2543" spans="1:2" x14ac:dyDescent="0.25">
      <c r="A2543" s="4">
        <v>42034</v>
      </c>
      <c r="B2543" s="5">
        <v>215.4495</v>
      </c>
    </row>
    <row r="2544" spans="1:2" x14ac:dyDescent="0.25">
      <c r="A2544" s="4">
        <v>42035</v>
      </c>
      <c r="B2544" s="5">
        <v>215.4683</v>
      </c>
    </row>
    <row r="2545" spans="1:2" x14ac:dyDescent="0.25">
      <c r="A2545" s="4">
        <v>42036</v>
      </c>
      <c r="B2545" s="5">
        <v>215.48699999999999</v>
      </c>
    </row>
    <row r="2546" spans="1:2" x14ac:dyDescent="0.25">
      <c r="A2546" s="4">
        <v>42037</v>
      </c>
      <c r="B2546" s="5">
        <v>215.50569999999999</v>
      </c>
    </row>
    <row r="2547" spans="1:2" x14ac:dyDescent="0.25">
      <c r="A2547" s="4">
        <v>42038</v>
      </c>
      <c r="B2547" s="5">
        <v>215.52449999999999</v>
      </c>
    </row>
    <row r="2548" spans="1:2" x14ac:dyDescent="0.25">
      <c r="A2548" s="4">
        <v>42039</v>
      </c>
      <c r="B2548" s="5">
        <v>215.54320000000001</v>
      </c>
    </row>
    <row r="2549" spans="1:2" x14ac:dyDescent="0.25">
      <c r="A2549" s="4">
        <v>42040</v>
      </c>
      <c r="B2549" s="5">
        <v>215.56200000000001</v>
      </c>
    </row>
    <row r="2550" spans="1:2" x14ac:dyDescent="0.25">
      <c r="A2550" s="4">
        <v>42041</v>
      </c>
      <c r="B2550" s="5">
        <v>215.58070000000001</v>
      </c>
    </row>
    <row r="2551" spans="1:2" x14ac:dyDescent="0.25">
      <c r="A2551" s="4">
        <v>42042</v>
      </c>
      <c r="B2551" s="5">
        <v>215.59950000000001</v>
      </c>
    </row>
    <row r="2552" spans="1:2" x14ac:dyDescent="0.25">
      <c r="A2552" s="4">
        <v>42043</v>
      </c>
      <c r="B2552" s="5">
        <v>215.6182</v>
      </c>
    </row>
    <row r="2553" spans="1:2" x14ac:dyDescent="0.25">
      <c r="A2553" s="4">
        <v>42044</v>
      </c>
      <c r="B2553" s="5">
        <v>215.637</v>
      </c>
    </row>
    <row r="2554" spans="1:2" x14ac:dyDescent="0.25">
      <c r="A2554" s="4">
        <v>42045</v>
      </c>
      <c r="B2554" s="5">
        <v>215.6557</v>
      </c>
    </row>
    <row r="2555" spans="1:2" x14ac:dyDescent="0.25">
      <c r="A2555" s="4">
        <v>42046</v>
      </c>
      <c r="B2555" s="5">
        <v>215.67449999999999</v>
      </c>
    </row>
    <row r="2556" spans="1:2" x14ac:dyDescent="0.25">
      <c r="A2556" s="4">
        <v>42047</v>
      </c>
      <c r="B2556" s="5">
        <v>215.69329999999999</v>
      </c>
    </row>
    <row r="2557" spans="1:2" x14ac:dyDescent="0.25">
      <c r="A2557" s="4">
        <v>42048</v>
      </c>
      <c r="B2557" s="5">
        <v>215.71199999999999</v>
      </c>
    </row>
    <row r="2558" spans="1:2" x14ac:dyDescent="0.25">
      <c r="A2558" s="4">
        <v>42049</v>
      </c>
      <c r="B2558" s="5">
        <v>215.73079999999999</v>
      </c>
    </row>
    <row r="2559" spans="1:2" x14ac:dyDescent="0.25">
      <c r="A2559" s="4">
        <v>42050</v>
      </c>
      <c r="B2559" s="5">
        <v>215.74959999999999</v>
      </c>
    </row>
    <row r="2560" spans="1:2" x14ac:dyDescent="0.25">
      <c r="A2560" s="4">
        <v>42051</v>
      </c>
      <c r="B2560" s="5">
        <v>215.7988</v>
      </c>
    </row>
    <row r="2561" spans="1:2" x14ac:dyDescent="0.25">
      <c r="A2561" s="4">
        <v>42052</v>
      </c>
      <c r="B2561" s="5">
        <v>215.84790000000001</v>
      </c>
    </row>
    <row r="2562" spans="1:2" x14ac:dyDescent="0.25">
      <c r="A2562" s="4">
        <v>42053</v>
      </c>
      <c r="B2562" s="5">
        <v>215.89709999999999</v>
      </c>
    </row>
    <row r="2563" spans="1:2" x14ac:dyDescent="0.25">
      <c r="A2563" s="4">
        <v>42054</v>
      </c>
      <c r="B2563" s="5">
        <v>215.94630000000001</v>
      </c>
    </row>
    <row r="2564" spans="1:2" x14ac:dyDescent="0.25">
      <c r="A2564" s="4">
        <v>42055</v>
      </c>
      <c r="B2564" s="5">
        <v>215.99549999999999</v>
      </c>
    </row>
    <row r="2565" spans="1:2" x14ac:dyDescent="0.25">
      <c r="A2565" s="4">
        <v>42056</v>
      </c>
      <c r="B2565" s="5">
        <v>216.04470000000001</v>
      </c>
    </row>
    <row r="2566" spans="1:2" x14ac:dyDescent="0.25">
      <c r="A2566" s="4">
        <v>42057</v>
      </c>
      <c r="B2566" s="5">
        <v>216.09399999999999</v>
      </c>
    </row>
    <row r="2567" spans="1:2" x14ac:dyDescent="0.25">
      <c r="A2567" s="4">
        <v>42058</v>
      </c>
      <c r="B2567" s="5">
        <v>216.14320000000001</v>
      </c>
    </row>
    <row r="2568" spans="1:2" x14ac:dyDescent="0.25">
      <c r="A2568" s="4">
        <v>42059</v>
      </c>
      <c r="B2568" s="5">
        <v>216.1925</v>
      </c>
    </row>
    <row r="2569" spans="1:2" x14ac:dyDescent="0.25">
      <c r="A2569" s="4">
        <v>42060</v>
      </c>
      <c r="B2569" s="5">
        <v>216.24170000000001</v>
      </c>
    </row>
    <row r="2570" spans="1:2" x14ac:dyDescent="0.25">
      <c r="A2570" s="4">
        <v>42061</v>
      </c>
      <c r="B2570" s="5">
        <v>216.291</v>
      </c>
    </row>
    <row r="2571" spans="1:2" x14ac:dyDescent="0.25">
      <c r="A2571" s="4">
        <v>42062</v>
      </c>
      <c r="B2571" s="5">
        <v>216.34030000000001</v>
      </c>
    </row>
    <row r="2572" spans="1:2" x14ac:dyDescent="0.25">
      <c r="A2572" s="4">
        <v>42063</v>
      </c>
      <c r="B2572" s="5">
        <v>216.3896</v>
      </c>
    </row>
    <row r="2573" spans="1:2" x14ac:dyDescent="0.25">
      <c r="A2573" s="4">
        <v>42064</v>
      </c>
      <c r="B2573" s="5">
        <v>216.43889999999999</v>
      </c>
    </row>
    <row r="2574" spans="1:2" x14ac:dyDescent="0.25">
      <c r="A2574" s="4">
        <v>42065</v>
      </c>
      <c r="B2574" s="5">
        <v>216.48820000000001</v>
      </c>
    </row>
    <row r="2575" spans="1:2" x14ac:dyDescent="0.25">
      <c r="A2575" s="4">
        <v>42066</v>
      </c>
      <c r="B2575" s="5">
        <v>216.53749999999999</v>
      </c>
    </row>
    <row r="2576" spans="1:2" x14ac:dyDescent="0.25">
      <c r="A2576" s="4">
        <v>42067</v>
      </c>
      <c r="B2576" s="5">
        <v>216.58690000000001</v>
      </c>
    </row>
    <row r="2577" spans="1:2" x14ac:dyDescent="0.25">
      <c r="A2577" s="4">
        <v>42068</v>
      </c>
      <c r="B2577" s="5">
        <v>216.6362</v>
      </c>
    </row>
    <row r="2578" spans="1:2" x14ac:dyDescent="0.25">
      <c r="A2578" s="4">
        <v>42069</v>
      </c>
      <c r="B2578" s="5">
        <v>216.68559999999999</v>
      </c>
    </row>
    <row r="2579" spans="1:2" x14ac:dyDescent="0.25">
      <c r="A2579" s="4">
        <v>42070</v>
      </c>
      <c r="B2579" s="5">
        <v>216.73500000000001</v>
      </c>
    </row>
    <row r="2580" spans="1:2" x14ac:dyDescent="0.25">
      <c r="A2580" s="4">
        <v>42071</v>
      </c>
      <c r="B2580" s="5">
        <v>216.78440000000001</v>
      </c>
    </row>
    <row r="2581" spans="1:2" x14ac:dyDescent="0.25">
      <c r="A2581" s="4">
        <v>42072</v>
      </c>
      <c r="B2581" s="5">
        <v>216.8338</v>
      </c>
    </row>
    <row r="2582" spans="1:2" x14ac:dyDescent="0.25">
      <c r="A2582" s="4">
        <v>42073</v>
      </c>
      <c r="B2582" s="5">
        <v>216.88319999999999</v>
      </c>
    </row>
    <row r="2583" spans="1:2" x14ac:dyDescent="0.25">
      <c r="A2583" s="4">
        <v>42074</v>
      </c>
      <c r="B2583" s="5">
        <v>216.93260000000001</v>
      </c>
    </row>
    <row r="2584" spans="1:2" x14ac:dyDescent="0.25">
      <c r="A2584" s="4">
        <v>42075</v>
      </c>
      <c r="B2584" s="5">
        <v>216.982</v>
      </c>
    </row>
    <row r="2585" spans="1:2" x14ac:dyDescent="0.25">
      <c r="A2585" s="4">
        <v>42076</v>
      </c>
      <c r="B2585" s="5">
        <v>217.03149999999999</v>
      </c>
    </row>
    <row r="2586" spans="1:2" x14ac:dyDescent="0.25">
      <c r="A2586" s="4">
        <v>42077</v>
      </c>
      <c r="B2586" s="5">
        <v>217.08090000000001</v>
      </c>
    </row>
    <row r="2587" spans="1:2" x14ac:dyDescent="0.25">
      <c r="A2587" s="4">
        <v>42078</v>
      </c>
      <c r="B2587" s="5">
        <v>217.13040000000001</v>
      </c>
    </row>
    <row r="2588" spans="1:2" x14ac:dyDescent="0.25">
      <c r="A2588" s="4">
        <v>42079</v>
      </c>
      <c r="B2588" s="5">
        <v>217.2105</v>
      </c>
    </row>
    <row r="2589" spans="1:2" x14ac:dyDescent="0.25">
      <c r="A2589" s="4">
        <v>42080</v>
      </c>
      <c r="B2589" s="5">
        <v>217.29060000000001</v>
      </c>
    </row>
    <row r="2590" spans="1:2" x14ac:dyDescent="0.25">
      <c r="A2590" s="4">
        <v>42081</v>
      </c>
      <c r="B2590" s="5">
        <v>217.3708</v>
      </c>
    </row>
    <row r="2591" spans="1:2" x14ac:dyDescent="0.25">
      <c r="A2591" s="4">
        <v>42082</v>
      </c>
      <c r="B2591" s="5">
        <v>217.45099999999999</v>
      </c>
    </row>
    <row r="2592" spans="1:2" x14ac:dyDescent="0.25">
      <c r="A2592" s="4">
        <v>42083</v>
      </c>
      <c r="B2592" s="5">
        <v>217.53120000000001</v>
      </c>
    </row>
    <row r="2593" spans="1:2" x14ac:dyDescent="0.25">
      <c r="A2593" s="4">
        <v>42084</v>
      </c>
      <c r="B2593" s="5">
        <v>217.61150000000001</v>
      </c>
    </row>
    <row r="2594" spans="1:2" x14ac:dyDescent="0.25">
      <c r="A2594" s="4">
        <v>42085</v>
      </c>
      <c r="B2594" s="5">
        <v>217.6917</v>
      </c>
    </row>
    <row r="2595" spans="1:2" x14ac:dyDescent="0.25">
      <c r="A2595" s="4">
        <v>42086</v>
      </c>
      <c r="B2595" s="5">
        <v>217.77209999999999</v>
      </c>
    </row>
    <row r="2596" spans="1:2" x14ac:dyDescent="0.25">
      <c r="A2596" s="4">
        <v>42087</v>
      </c>
      <c r="B2596" s="5">
        <v>217.85239999999999</v>
      </c>
    </row>
    <row r="2597" spans="1:2" x14ac:dyDescent="0.25">
      <c r="A2597" s="4">
        <v>42088</v>
      </c>
      <c r="B2597" s="5">
        <v>217.93279999999999</v>
      </c>
    </row>
    <row r="2598" spans="1:2" x14ac:dyDescent="0.25">
      <c r="A2598" s="4">
        <v>42089</v>
      </c>
      <c r="B2598" s="5">
        <v>218.01320000000001</v>
      </c>
    </row>
    <row r="2599" spans="1:2" x14ac:dyDescent="0.25">
      <c r="A2599" s="4">
        <v>42090</v>
      </c>
      <c r="B2599" s="5">
        <v>218.09360000000001</v>
      </c>
    </row>
    <row r="2600" spans="1:2" x14ac:dyDescent="0.25">
      <c r="A2600" s="4">
        <v>42091</v>
      </c>
      <c r="B2600" s="5">
        <v>218.17410000000001</v>
      </c>
    </row>
    <row r="2601" spans="1:2" x14ac:dyDescent="0.25">
      <c r="A2601" s="4">
        <v>42092</v>
      </c>
      <c r="B2601" s="5">
        <v>218.25450000000001</v>
      </c>
    </row>
    <row r="2602" spans="1:2" x14ac:dyDescent="0.25">
      <c r="A2602" s="4">
        <v>42093</v>
      </c>
      <c r="B2602" s="5">
        <v>218.33510000000001</v>
      </c>
    </row>
    <row r="2603" spans="1:2" x14ac:dyDescent="0.25">
      <c r="A2603" s="4">
        <v>42094</v>
      </c>
      <c r="B2603" s="5">
        <v>218.41560000000001</v>
      </c>
    </row>
    <row r="2604" spans="1:2" x14ac:dyDescent="0.25">
      <c r="A2604" s="4">
        <v>42095</v>
      </c>
      <c r="B2604" s="5">
        <v>218.49619999999999</v>
      </c>
    </row>
    <row r="2605" spans="1:2" x14ac:dyDescent="0.25">
      <c r="A2605" s="4">
        <v>42096</v>
      </c>
      <c r="B2605" s="5">
        <v>218.57679999999999</v>
      </c>
    </row>
    <row r="2606" spans="1:2" x14ac:dyDescent="0.25">
      <c r="A2606" s="4">
        <v>42097</v>
      </c>
      <c r="B2606" s="5">
        <v>218.6574</v>
      </c>
    </row>
    <row r="2607" spans="1:2" x14ac:dyDescent="0.25">
      <c r="A2607" s="4">
        <v>42098</v>
      </c>
      <c r="B2607" s="5">
        <v>218.7381</v>
      </c>
    </row>
    <row r="2608" spans="1:2" x14ac:dyDescent="0.25">
      <c r="A2608" s="4">
        <v>42099</v>
      </c>
      <c r="B2608" s="5">
        <v>218.81880000000001</v>
      </c>
    </row>
    <row r="2609" spans="1:2" x14ac:dyDescent="0.25">
      <c r="A2609" s="4">
        <v>42100</v>
      </c>
      <c r="B2609" s="5">
        <v>218.89949999999999</v>
      </c>
    </row>
    <row r="2610" spans="1:2" x14ac:dyDescent="0.25">
      <c r="A2610" s="4">
        <v>42101</v>
      </c>
      <c r="B2610" s="5">
        <v>218.9803</v>
      </c>
    </row>
    <row r="2611" spans="1:2" x14ac:dyDescent="0.25">
      <c r="A2611" s="4">
        <v>42102</v>
      </c>
      <c r="B2611" s="5">
        <v>219.06110000000001</v>
      </c>
    </row>
    <row r="2612" spans="1:2" x14ac:dyDescent="0.25">
      <c r="A2612" s="4">
        <v>42103</v>
      </c>
      <c r="B2612" s="5">
        <v>219.14189999999999</v>
      </c>
    </row>
    <row r="2613" spans="1:2" x14ac:dyDescent="0.25">
      <c r="A2613" s="4">
        <v>42104</v>
      </c>
      <c r="B2613" s="5">
        <v>219.2227</v>
      </c>
    </row>
    <row r="2614" spans="1:2" x14ac:dyDescent="0.25">
      <c r="A2614" s="4">
        <v>42105</v>
      </c>
      <c r="B2614" s="5">
        <v>219.30359999999999</v>
      </c>
    </row>
    <row r="2615" spans="1:2" x14ac:dyDescent="0.25">
      <c r="A2615" s="4">
        <v>42106</v>
      </c>
      <c r="B2615" s="5">
        <v>219.3845</v>
      </c>
    </row>
    <row r="2616" spans="1:2" x14ac:dyDescent="0.25">
      <c r="A2616" s="4">
        <v>42107</v>
      </c>
      <c r="B2616" s="5">
        <v>219.46539999999999</v>
      </c>
    </row>
    <row r="2617" spans="1:2" x14ac:dyDescent="0.25">
      <c r="A2617" s="4">
        <v>42108</v>
      </c>
      <c r="B2617" s="5">
        <v>219.54640000000001</v>
      </c>
    </row>
    <row r="2618" spans="1:2" x14ac:dyDescent="0.25">
      <c r="A2618" s="4">
        <v>42109</v>
      </c>
      <c r="B2618" s="5">
        <v>219.62739999999999</v>
      </c>
    </row>
    <row r="2619" spans="1:2" x14ac:dyDescent="0.25">
      <c r="A2619" s="4">
        <v>42110</v>
      </c>
      <c r="B2619" s="5">
        <v>219.6705</v>
      </c>
    </row>
    <row r="2620" spans="1:2" x14ac:dyDescent="0.25">
      <c r="A2620" s="4">
        <v>42111</v>
      </c>
      <c r="B2620" s="5">
        <v>219.71350000000001</v>
      </c>
    </row>
    <row r="2621" spans="1:2" x14ac:dyDescent="0.25">
      <c r="A2621" s="4">
        <v>42112</v>
      </c>
      <c r="B2621" s="5">
        <v>219.75659999999999</v>
      </c>
    </row>
    <row r="2622" spans="1:2" x14ac:dyDescent="0.25">
      <c r="A2622" s="4">
        <v>42113</v>
      </c>
      <c r="B2622" s="5">
        <v>219.7997</v>
      </c>
    </row>
    <row r="2623" spans="1:2" x14ac:dyDescent="0.25">
      <c r="A2623" s="4">
        <v>42114</v>
      </c>
      <c r="B2623" s="5">
        <v>219.84280000000001</v>
      </c>
    </row>
    <row r="2624" spans="1:2" x14ac:dyDescent="0.25">
      <c r="A2624" s="4">
        <v>42115</v>
      </c>
      <c r="B2624" s="5">
        <v>219.886</v>
      </c>
    </row>
    <row r="2625" spans="1:2" x14ac:dyDescent="0.25">
      <c r="A2625" s="4">
        <v>42116</v>
      </c>
      <c r="B2625" s="5">
        <v>219.92910000000001</v>
      </c>
    </row>
    <row r="2626" spans="1:2" x14ac:dyDescent="0.25">
      <c r="A2626" s="4">
        <v>42117</v>
      </c>
      <c r="B2626" s="5">
        <v>219.97219999999999</v>
      </c>
    </row>
    <row r="2627" spans="1:2" x14ac:dyDescent="0.25">
      <c r="A2627" s="4">
        <v>42118</v>
      </c>
      <c r="B2627" s="5">
        <v>220.0153</v>
      </c>
    </row>
    <row r="2628" spans="1:2" x14ac:dyDescent="0.25">
      <c r="A2628" s="4">
        <v>42119</v>
      </c>
      <c r="B2628" s="5">
        <v>220.05850000000001</v>
      </c>
    </row>
    <row r="2629" spans="1:2" x14ac:dyDescent="0.25">
      <c r="A2629" s="4">
        <v>42120</v>
      </c>
      <c r="B2629" s="5">
        <v>220.10159999999999</v>
      </c>
    </row>
    <row r="2630" spans="1:2" x14ac:dyDescent="0.25">
      <c r="A2630" s="4">
        <v>42121</v>
      </c>
      <c r="B2630" s="5">
        <v>220.1448</v>
      </c>
    </row>
    <row r="2631" spans="1:2" x14ac:dyDescent="0.25">
      <c r="A2631" s="4">
        <v>42122</v>
      </c>
      <c r="B2631" s="5">
        <v>220.18799999999999</v>
      </c>
    </row>
    <row r="2632" spans="1:2" x14ac:dyDescent="0.25">
      <c r="A2632" s="4">
        <v>42123</v>
      </c>
      <c r="B2632" s="5">
        <v>220.2312</v>
      </c>
    </row>
    <row r="2633" spans="1:2" x14ac:dyDescent="0.25">
      <c r="A2633" s="4">
        <v>42124</v>
      </c>
      <c r="B2633" s="5">
        <v>220.27430000000001</v>
      </c>
    </row>
    <row r="2634" spans="1:2" x14ac:dyDescent="0.25">
      <c r="A2634" s="4">
        <v>42125</v>
      </c>
      <c r="B2634" s="5">
        <v>220.3175</v>
      </c>
    </row>
    <row r="2635" spans="1:2" x14ac:dyDescent="0.25">
      <c r="A2635" s="4">
        <v>42126</v>
      </c>
      <c r="B2635" s="5">
        <v>220.36080000000001</v>
      </c>
    </row>
    <row r="2636" spans="1:2" x14ac:dyDescent="0.25">
      <c r="A2636" s="4">
        <v>42127</v>
      </c>
      <c r="B2636" s="5">
        <v>220.404</v>
      </c>
    </row>
    <row r="2637" spans="1:2" x14ac:dyDescent="0.25">
      <c r="A2637" s="4">
        <v>42128</v>
      </c>
      <c r="B2637" s="5">
        <v>220.44720000000001</v>
      </c>
    </row>
    <row r="2638" spans="1:2" x14ac:dyDescent="0.25">
      <c r="A2638" s="4">
        <v>42129</v>
      </c>
      <c r="B2638" s="5">
        <v>220.49039999999999</v>
      </c>
    </row>
    <row r="2639" spans="1:2" x14ac:dyDescent="0.25">
      <c r="A2639" s="4">
        <v>42130</v>
      </c>
      <c r="B2639" s="5">
        <v>220.53370000000001</v>
      </c>
    </row>
    <row r="2640" spans="1:2" x14ac:dyDescent="0.25">
      <c r="A2640" s="4">
        <v>42131</v>
      </c>
      <c r="B2640" s="5">
        <v>220.57689999999999</v>
      </c>
    </row>
    <row r="2641" spans="1:2" x14ac:dyDescent="0.25">
      <c r="A2641" s="4">
        <v>42132</v>
      </c>
      <c r="B2641" s="5">
        <v>220.62020000000001</v>
      </c>
    </row>
    <row r="2642" spans="1:2" x14ac:dyDescent="0.25">
      <c r="A2642" s="4">
        <v>42133</v>
      </c>
      <c r="B2642" s="5">
        <v>220.6634</v>
      </c>
    </row>
    <row r="2643" spans="1:2" x14ac:dyDescent="0.25">
      <c r="A2643" s="4">
        <v>42134</v>
      </c>
      <c r="B2643" s="5">
        <v>220.70670000000001</v>
      </c>
    </row>
    <row r="2644" spans="1:2" x14ac:dyDescent="0.25">
      <c r="A2644" s="4">
        <v>42135</v>
      </c>
      <c r="B2644" s="5">
        <v>220.75</v>
      </c>
    </row>
    <row r="2645" spans="1:2" x14ac:dyDescent="0.25">
      <c r="A2645" s="4">
        <v>42136</v>
      </c>
      <c r="B2645" s="5">
        <v>220.79329999999999</v>
      </c>
    </row>
    <row r="2646" spans="1:2" x14ac:dyDescent="0.25">
      <c r="A2646" s="4">
        <v>42137</v>
      </c>
      <c r="B2646" s="5">
        <v>220.8366</v>
      </c>
    </row>
    <row r="2647" spans="1:2" x14ac:dyDescent="0.25">
      <c r="A2647" s="4">
        <v>42138</v>
      </c>
      <c r="B2647" s="5">
        <v>220.87989999999999</v>
      </c>
    </row>
    <row r="2648" spans="1:2" x14ac:dyDescent="0.25">
      <c r="A2648" s="4">
        <v>42139</v>
      </c>
      <c r="B2648" s="5">
        <v>220.92320000000001</v>
      </c>
    </row>
    <row r="2649" spans="1:2" x14ac:dyDescent="0.25">
      <c r="A2649" s="4">
        <v>42140</v>
      </c>
      <c r="B2649" s="5">
        <v>220.9616</v>
      </c>
    </row>
    <row r="2650" spans="1:2" x14ac:dyDescent="0.25">
      <c r="A2650" s="4">
        <v>42141</v>
      </c>
      <c r="B2650" s="5">
        <v>221</v>
      </c>
    </row>
    <row r="2651" spans="1:2" x14ac:dyDescent="0.25">
      <c r="A2651" s="4">
        <v>42142</v>
      </c>
      <c r="B2651" s="5">
        <v>221.0384</v>
      </c>
    </row>
    <row r="2652" spans="1:2" x14ac:dyDescent="0.25">
      <c r="A2652" s="4">
        <v>42143</v>
      </c>
      <c r="B2652" s="5">
        <v>221.07679999999999</v>
      </c>
    </row>
    <row r="2653" spans="1:2" x14ac:dyDescent="0.25">
      <c r="A2653" s="4">
        <v>42144</v>
      </c>
      <c r="B2653" s="5">
        <v>221.11519999999999</v>
      </c>
    </row>
    <row r="2654" spans="1:2" x14ac:dyDescent="0.25">
      <c r="A2654" s="4">
        <v>42145</v>
      </c>
      <c r="B2654" s="5">
        <v>221.15360000000001</v>
      </c>
    </row>
    <row r="2655" spans="1:2" x14ac:dyDescent="0.25">
      <c r="A2655" s="4">
        <v>42146</v>
      </c>
      <c r="B2655" s="5">
        <v>221.19200000000001</v>
      </c>
    </row>
    <row r="2656" spans="1:2" x14ac:dyDescent="0.25">
      <c r="A2656" s="4">
        <v>42147</v>
      </c>
      <c r="B2656" s="5">
        <v>221.23050000000001</v>
      </c>
    </row>
    <row r="2657" spans="1:2" x14ac:dyDescent="0.25">
      <c r="A2657" s="4">
        <v>42148</v>
      </c>
      <c r="B2657" s="5">
        <v>221.2689</v>
      </c>
    </row>
    <row r="2658" spans="1:2" x14ac:dyDescent="0.25">
      <c r="A2658" s="4">
        <v>42149</v>
      </c>
      <c r="B2658" s="5">
        <v>221.3073</v>
      </c>
    </row>
    <row r="2659" spans="1:2" x14ac:dyDescent="0.25">
      <c r="A2659" s="4">
        <v>42150</v>
      </c>
      <c r="B2659" s="5">
        <v>221.3458</v>
      </c>
    </row>
    <row r="2660" spans="1:2" x14ac:dyDescent="0.25">
      <c r="A2660" s="4">
        <v>42151</v>
      </c>
      <c r="B2660" s="5">
        <v>221.38419999999999</v>
      </c>
    </row>
    <row r="2661" spans="1:2" x14ac:dyDescent="0.25">
      <c r="A2661" s="4">
        <v>42152</v>
      </c>
      <c r="B2661" s="5">
        <v>221.42269999999999</v>
      </c>
    </row>
    <row r="2662" spans="1:2" x14ac:dyDescent="0.25">
      <c r="A2662" s="4">
        <v>42153</v>
      </c>
      <c r="B2662" s="5">
        <v>221.46119999999999</v>
      </c>
    </row>
    <row r="2663" spans="1:2" x14ac:dyDescent="0.25">
      <c r="A2663" s="4">
        <v>42154</v>
      </c>
      <c r="B2663" s="5">
        <v>221.49959999999999</v>
      </c>
    </row>
    <row r="2664" spans="1:2" x14ac:dyDescent="0.25">
      <c r="A2664" s="4">
        <v>42155</v>
      </c>
      <c r="B2664" s="5">
        <v>221.53809999999999</v>
      </c>
    </row>
    <row r="2665" spans="1:2" x14ac:dyDescent="0.25">
      <c r="A2665" s="4">
        <v>42156</v>
      </c>
      <c r="B2665" s="5">
        <v>221.57660000000001</v>
      </c>
    </row>
    <row r="2666" spans="1:2" x14ac:dyDescent="0.25">
      <c r="A2666" s="4">
        <v>42157</v>
      </c>
      <c r="B2666" s="5">
        <v>221.61510000000001</v>
      </c>
    </row>
    <row r="2667" spans="1:2" x14ac:dyDescent="0.25">
      <c r="A2667" s="4">
        <v>42158</v>
      </c>
      <c r="B2667" s="5">
        <v>221.65360000000001</v>
      </c>
    </row>
    <row r="2668" spans="1:2" x14ac:dyDescent="0.25">
      <c r="A2668" s="4">
        <v>42159</v>
      </c>
      <c r="B2668" s="5">
        <v>221.69210000000001</v>
      </c>
    </row>
    <row r="2669" spans="1:2" x14ac:dyDescent="0.25">
      <c r="A2669" s="4">
        <v>42160</v>
      </c>
      <c r="B2669" s="5">
        <v>221.73060000000001</v>
      </c>
    </row>
    <row r="2670" spans="1:2" x14ac:dyDescent="0.25">
      <c r="A2670" s="4">
        <v>42161</v>
      </c>
      <c r="B2670" s="5">
        <v>221.76920000000001</v>
      </c>
    </row>
    <row r="2671" spans="1:2" x14ac:dyDescent="0.25">
      <c r="A2671" s="4">
        <v>42162</v>
      </c>
      <c r="B2671" s="5">
        <v>221.80770000000001</v>
      </c>
    </row>
    <row r="2672" spans="1:2" x14ac:dyDescent="0.25">
      <c r="A2672" s="4">
        <v>42163</v>
      </c>
      <c r="B2672" s="5">
        <v>221.84620000000001</v>
      </c>
    </row>
    <row r="2673" spans="1:2" x14ac:dyDescent="0.25">
      <c r="A2673" s="4">
        <v>42164</v>
      </c>
      <c r="B2673" s="5">
        <v>221.88480000000001</v>
      </c>
    </row>
    <row r="2674" spans="1:2" x14ac:dyDescent="0.25">
      <c r="A2674" s="4">
        <v>42165</v>
      </c>
      <c r="B2674" s="5">
        <v>221.92330000000001</v>
      </c>
    </row>
    <row r="2675" spans="1:2" x14ac:dyDescent="0.25">
      <c r="A2675" s="4">
        <v>42166</v>
      </c>
      <c r="B2675" s="5">
        <v>221.96190000000001</v>
      </c>
    </row>
    <row r="2676" spans="1:2" x14ac:dyDescent="0.25">
      <c r="A2676" s="4">
        <v>42167</v>
      </c>
      <c r="B2676" s="5">
        <v>222.00049999999999</v>
      </c>
    </row>
    <row r="2677" spans="1:2" x14ac:dyDescent="0.25">
      <c r="A2677" s="4">
        <v>42168</v>
      </c>
      <c r="B2677" s="5">
        <v>222.03899999999999</v>
      </c>
    </row>
    <row r="2678" spans="1:2" x14ac:dyDescent="0.25">
      <c r="A2678" s="4">
        <v>42169</v>
      </c>
      <c r="B2678" s="5">
        <v>222.07759999999999</v>
      </c>
    </row>
    <row r="2679" spans="1:2" x14ac:dyDescent="0.25">
      <c r="A2679" s="4">
        <v>42170</v>
      </c>
      <c r="B2679" s="5">
        <v>222.11619999999999</v>
      </c>
    </row>
    <row r="2680" spans="1:2" x14ac:dyDescent="0.25">
      <c r="A2680" s="4">
        <v>42171</v>
      </c>
      <c r="B2680" s="5">
        <v>222.1354</v>
      </c>
    </row>
    <row r="2681" spans="1:2" x14ac:dyDescent="0.25">
      <c r="A2681" s="4">
        <v>42172</v>
      </c>
      <c r="B2681" s="5">
        <v>222.15469999999999</v>
      </c>
    </row>
    <row r="2682" spans="1:2" x14ac:dyDescent="0.25">
      <c r="A2682" s="4">
        <v>42173</v>
      </c>
      <c r="B2682" s="5">
        <v>222.1739</v>
      </c>
    </row>
    <row r="2683" spans="1:2" x14ac:dyDescent="0.25">
      <c r="A2683" s="4">
        <v>42174</v>
      </c>
      <c r="B2683" s="5">
        <v>222.19309999999999</v>
      </c>
    </row>
    <row r="2684" spans="1:2" x14ac:dyDescent="0.25">
      <c r="A2684" s="4">
        <v>42175</v>
      </c>
      <c r="B2684" s="5">
        <v>222.2123</v>
      </c>
    </row>
    <row r="2685" spans="1:2" x14ac:dyDescent="0.25">
      <c r="A2685" s="4">
        <v>42176</v>
      </c>
      <c r="B2685" s="5">
        <v>222.23159999999999</v>
      </c>
    </row>
    <row r="2686" spans="1:2" x14ac:dyDescent="0.25">
      <c r="A2686" s="4">
        <v>42177</v>
      </c>
      <c r="B2686" s="5">
        <v>222.2508</v>
      </c>
    </row>
    <row r="2687" spans="1:2" x14ac:dyDescent="0.25">
      <c r="A2687" s="4">
        <v>42178</v>
      </c>
      <c r="B2687" s="5">
        <v>222.27010000000001</v>
      </c>
    </row>
    <row r="2688" spans="1:2" x14ac:dyDescent="0.25">
      <c r="A2688" s="4">
        <v>42179</v>
      </c>
      <c r="B2688" s="5">
        <v>222.2893</v>
      </c>
    </row>
    <row r="2689" spans="1:2" x14ac:dyDescent="0.25">
      <c r="A2689" s="4">
        <v>42180</v>
      </c>
      <c r="B2689" s="5">
        <v>222.30850000000001</v>
      </c>
    </row>
    <row r="2690" spans="1:2" x14ac:dyDescent="0.25">
      <c r="A2690" s="4">
        <v>42181</v>
      </c>
      <c r="B2690" s="5">
        <v>222.3278</v>
      </c>
    </row>
    <row r="2691" spans="1:2" x14ac:dyDescent="0.25">
      <c r="A2691" s="4">
        <v>42182</v>
      </c>
      <c r="B2691" s="5">
        <v>222.34700000000001</v>
      </c>
    </row>
    <row r="2692" spans="1:2" x14ac:dyDescent="0.25">
      <c r="A2692" s="4">
        <v>42183</v>
      </c>
      <c r="B2692" s="5">
        <v>222.3663</v>
      </c>
    </row>
    <row r="2693" spans="1:2" x14ac:dyDescent="0.25">
      <c r="A2693" s="4">
        <v>42184</v>
      </c>
      <c r="B2693" s="5">
        <v>222.38550000000001</v>
      </c>
    </row>
    <row r="2694" spans="1:2" x14ac:dyDescent="0.25">
      <c r="A2694" s="4">
        <v>42185</v>
      </c>
      <c r="B2694" s="5">
        <v>222.40479999999999</v>
      </c>
    </row>
    <row r="2695" spans="1:2" x14ac:dyDescent="0.25">
      <c r="A2695" s="4">
        <v>42186</v>
      </c>
      <c r="B2695" s="5">
        <v>222.42400000000001</v>
      </c>
    </row>
    <row r="2696" spans="1:2" x14ac:dyDescent="0.25">
      <c r="A2696" s="4">
        <v>42187</v>
      </c>
      <c r="B2696" s="5">
        <v>222.44329999999999</v>
      </c>
    </row>
    <row r="2697" spans="1:2" x14ac:dyDescent="0.25">
      <c r="A2697" s="4">
        <v>42188</v>
      </c>
      <c r="B2697" s="5">
        <v>222.46250000000001</v>
      </c>
    </row>
    <row r="2698" spans="1:2" x14ac:dyDescent="0.25">
      <c r="A2698" s="4">
        <v>42189</v>
      </c>
      <c r="B2698" s="5">
        <v>222.48179999999999</v>
      </c>
    </row>
    <row r="2699" spans="1:2" x14ac:dyDescent="0.25">
      <c r="A2699" s="4">
        <v>42190</v>
      </c>
      <c r="B2699" s="5">
        <v>222.501</v>
      </c>
    </row>
    <row r="2700" spans="1:2" x14ac:dyDescent="0.25">
      <c r="A2700" s="4">
        <v>42191</v>
      </c>
      <c r="B2700" s="5">
        <v>222.52029999999999</v>
      </c>
    </row>
    <row r="2701" spans="1:2" x14ac:dyDescent="0.25">
      <c r="A2701" s="4">
        <v>42192</v>
      </c>
      <c r="B2701" s="5">
        <v>222.53960000000001</v>
      </c>
    </row>
    <row r="2702" spans="1:2" x14ac:dyDescent="0.25">
      <c r="A2702" s="4">
        <v>42193</v>
      </c>
      <c r="B2702" s="5">
        <v>222.55879999999999</v>
      </c>
    </row>
    <row r="2703" spans="1:2" x14ac:dyDescent="0.25">
      <c r="A2703" s="4">
        <v>42194</v>
      </c>
      <c r="B2703" s="5">
        <v>222.57810000000001</v>
      </c>
    </row>
    <row r="2704" spans="1:2" x14ac:dyDescent="0.25">
      <c r="A2704" s="4">
        <v>42195</v>
      </c>
      <c r="B2704" s="5">
        <v>222.59729999999999</v>
      </c>
    </row>
    <row r="2705" spans="1:2" x14ac:dyDescent="0.25">
      <c r="A2705" s="4">
        <v>42196</v>
      </c>
      <c r="B2705" s="5">
        <v>222.61660000000001</v>
      </c>
    </row>
    <row r="2706" spans="1:2" x14ac:dyDescent="0.25">
      <c r="A2706" s="4">
        <v>42197</v>
      </c>
      <c r="B2706" s="5">
        <v>222.63589999999999</v>
      </c>
    </row>
    <row r="2707" spans="1:2" x14ac:dyDescent="0.25">
      <c r="A2707" s="4">
        <v>42198</v>
      </c>
      <c r="B2707" s="5">
        <v>222.65520000000001</v>
      </c>
    </row>
    <row r="2708" spans="1:2" x14ac:dyDescent="0.25">
      <c r="A2708" s="4">
        <v>42199</v>
      </c>
      <c r="B2708" s="5">
        <v>222.67439999999999</v>
      </c>
    </row>
    <row r="2709" spans="1:2" x14ac:dyDescent="0.25">
      <c r="A2709" s="4">
        <v>42200</v>
      </c>
      <c r="B2709" s="5">
        <v>222.69370000000001</v>
      </c>
    </row>
    <row r="2710" spans="1:2" x14ac:dyDescent="0.25">
      <c r="A2710" s="4">
        <v>42201</v>
      </c>
      <c r="B2710" s="5">
        <v>222.70089999999999</v>
      </c>
    </row>
    <row r="2711" spans="1:2" x14ac:dyDescent="0.25">
      <c r="A2711" s="4">
        <v>42202</v>
      </c>
      <c r="B2711" s="5">
        <v>222.7081</v>
      </c>
    </row>
    <row r="2712" spans="1:2" x14ac:dyDescent="0.25">
      <c r="A2712" s="4">
        <v>42203</v>
      </c>
      <c r="B2712" s="5">
        <v>222.71520000000001</v>
      </c>
    </row>
    <row r="2713" spans="1:2" x14ac:dyDescent="0.25">
      <c r="A2713" s="4">
        <v>42204</v>
      </c>
      <c r="B2713" s="5">
        <v>222.72239999999999</v>
      </c>
    </row>
    <row r="2714" spans="1:2" x14ac:dyDescent="0.25">
      <c r="A2714" s="4">
        <v>42205</v>
      </c>
      <c r="B2714" s="5">
        <v>222.7296</v>
      </c>
    </row>
    <row r="2715" spans="1:2" x14ac:dyDescent="0.25">
      <c r="A2715" s="4">
        <v>42206</v>
      </c>
      <c r="B2715" s="5">
        <v>222.73679999999999</v>
      </c>
    </row>
    <row r="2716" spans="1:2" x14ac:dyDescent="0.25">
      <c r="A2716" s="4">
        <v>42207</v>
      </c>
      <c r="B2716" s="5">
        <v>222.744</v>
      </c>
    </row>
    <row r="2717" spans="1:2" x14ac:dyDescent="0.25">
      <c r="A2717" s="4">
        <v>42208</v>
      </c>
      <c r="B2717" s="5">
        <v>222.75110000000001</v>
      </c>
    </row>
    <row r="2718" spans="1:2" x14ac:dyDescent="0.25">
      <c r="A2718" s="4">
        <v>42209</v>
      </c>
      <c r="B2718" s="5">
        <v>222.75829999999999</v>
      </c>
    </row>
    <row r="2719" spans="1:2" x14ac:dyDescent="0.25">
      <c r="A2719" s="4">
        <v>42210</v>
      </c>
      <c r="B2719" s="5">
        <v>222.7655</v>
      </c>
    </row>
    <row r="2720" spans="1:2" x14ac:dyDescent="0.25">
      <c r="A2720" s="4">
        <v>42211</v>
      </c>
      <c r="B2720" s="5">
        <v>222.77269999999999</v>
      </c>
    </row>
    <row r="2721" spans="1:2" x14ac:dyDescent="0.25">
      <c r="A2721" s="4">
        <v>42212</v>
      </c>
      <c r="B2721" s="5">
        <v>222.7799</v>
      </c>
    </row>
    <row r="2722" spans="1:2" x14ac:dyDescent="0.25">
      <c r="A2722" s="4">
        <v>42213</v>
      </c>
      <c r="B2722" s="5">
        <v>222.78710000000001</v>
      </c>
    </row>
    <row r="2723" spans="1:2" x14ac:dyDescent="0.25">
      <c r="A2723" s="4">
        <v>42214</v>
      </c>
      <c r="B2723" s="5">
        <v>222.79419999999999</v>
      </c>
    </row>
    <row r="2724" spans="1:2" x14ac:dyDescent="0.25">
      <c r="A2724" s="4">
        <v>42215</v>
      </c>
      <c r="B2724" s="5">
        <v>222.8014</v>
      </c>
    </row>
    <row r="2725" spans="1:2" x14ac:dyDescent="0.25">
      <c r="A2725" s="4">
        <v>42216</v>
      </c>
      <c r="B2725" s="5">
        <v>222.80860000000001</v>
      </c>
    </row>
    <row r="2726" spans="1:2" x14ac:dyDescent="0.25">
      <c r="A2726" s="4">
        <v>42217</v>
      </c>
      <c r="B2726" s="5">
        <v>222.8158</v>
      </c>
    </row>
    <row r="2727" spans="1:2" x14ac:dyDescent="0.25">
      <c r="A2727" s="4">
        <v>42218</v>
      </c>
      <c r="B2727" s="5">
        <v>222.82300000000001</v>
      </c>
    </row>
    <row r="2728" spans="1:2" x14ac:dyDescent="0.25">
      <c r="A2728" s="4">
        <v>42219</v>
      </c>
      <c r="B2728" s="5">
        <v>222.83019999999999</v>
      </c>
    </row>
    <row r="2729" spans="1:2" x14ac:dyDescent="0.25">
      <c r="A2729" s="4">
        <v>42220</v>
      </c>
      <c r="B2729" s="5">
        <v>222.8373</v>
      </c>
    </row>
    <row r="2730" spans="1:2" x14ac:dyDescent="0.25">
      <c r="A2730" s="4">
        <v>42221</v>
      </c>
      <c r="B2730" s="5">
        <v>222.84450000000001</v>
      </c>
    </row>
    <row r="2731" spans="1:2" x14ac:dyDescent="0.25">
      <c r="A2731" s="4">
        <v>42222</v>
      </c>
      <c r="B2731" s="5">
        <v>222.85169999999999</v>
      </c>
    </row>
    <row r="2732" spans="1:2" x14ac:dyDescent="0.25">
      <c r="A2732" s="4">
        <v>42223</v>
      </c>
      <c r="B2732" s="5">
        <v>222.85890000000001</v>
      </c>
    </row>
    <row r="2733" spans="1:2" x14ac:dyDescent="0.25">
      <c r="A2733" s="4">
        <v>42224</v>
      </c>
      <c r="B2733" s="5">
        <v>222.86609999999999</v>
      </c>
    </row>
    <row r="2734" spans="1:2" x14ac:dyDescent="0.25">
      <c r="A2734" s="4">
        <v>42225</v>
      </c>
      <c r="B2734" s="5">
        <v>222.8733</v>
      </c>
    </row>
    <row r="2735" spans="1:2" x14ac:dyDescent="0.25">
      <c r="A2735" s="4">
        <v>42226</v>
      </c>
      <c r="B2735" s="5">
        <v>222.88050000000001</v>
      </c>
    </row>
    <row r="2736" spans="1:2" x14ac:dyDescent="0.25">
      <c r="A2736" s="4">
        <v>42227</v>
      </c>
      <c r="B2736" s="5">
        <v>222.88759999999999</v>
      </c>
    </row>
    <row r="2737" spans="1:2" x14ac:dyDescent="0.25">
      <c r="A2737" s="4">
        <v>42228</v>
      </c>
      <c r="B2737" s="5">
        <v>222.8948</v>
      </c>
    </row>
    <row r="2738" spans="1:2" x14ac:dyDescent="0.25">
      <c r="A2738" s="4">
        <v>42229</v>
      </c>
      <c r="B2738" s="5">
        <v>222.90199999999999</v>
      </c>
    </row>
    <row r="2739" spans="1:2" x14ac:dyDescent="0.25">
      <c r="A2739" s="4">
        <v>42230</v>
      </c>
      <c r="B2739" s="5">
        <v>222.9092</v>
      </c>
    </row>
    <row r="2740" spans="1:2" x14ac:dyDescent="0.25">
      <c r="A2740" s="4">
        <v>42231</v>
      </c>
      <c r="B2740" s="5">
        <v>222.91640000000001</v>
      </c>
    </row>
    <row r="2741" spans="1:2" x14ac:dyDescent="0.25">
      <c r="A2741" s="4">
        <v>42232</v>
      </c>
      <c r="B2741" s="5">
        <v>222.93010000000001</v>
      </c>
    </row>
    <row r="2742" spans="1:2" x14ac:dyDescent="0.25">
      <c r="A2742" s="4">
        <v>42233</v>
      </c>
      <c r="B2742" s="5">
        <v>222.94370000000001</v>
      </c>
    </row>
    <row r="2743" spans="1:2" x14ac:dyDescent="0.25">
      <c r="A2743" s="4">
        <v>42234</v>
      </c>
      <c r="B2743" s="5">
        <v>222.95740000000001</v>
      </c>
    </row>
    <row r="2744" spans="1:2" x14ac:dyDescent="0.25">
      <c r="A2744" s="4">
        <v>42235</v>
      </c>
      <c r="B2744" s="5">
        <v>222.971</v>
      </c>
    </row>
    <row r="2745" spans="1:2" x14ac:dyDescent="0.25">
      <c r="A2745" s="4">
        <v>42236</v>
      </c>
      <c r="B2745" s="5">
        <v>222.9847</v>
      </c>
    </row>
    <row r="2746" spans="1:2" x14ac:dyDescent="0.25">
      <c r="A2746" s="4">
        <v>42237</v>
      </c>
      <c r="B2746" s="5">
        <v>222.9983</v>
      </c>
    </row>
    <row r="2747" spans="1:2" x14ac:dyDescent="0.25">
      <c r="A2747" s="4">
        <v>42238</v>
      </c>
      <c r="B2747" s="5">
        <v>223.012</v>
      </c>
    </row>
    <row r="2748" spans="1:2" x14ac:dyDescent="0.25">
      <c r="A2748" s="4">
        <v>42239</v>
      </c>
      <c r="B2748" s="5">
        <v>223.0256</v>
      </c>
    </row>
    <row r="2749" spans="1:2" x14ac:dyDescent="0.25">
      <c r="A2749" s="4">
        <v>42240</v>
      </c>
      <c r="B2749" s="5">
        <v>223.0393</v>
      </c>
    </row>
    <row r="2750" spans="1:2" x14ac:dyDescent="0.25">
      <c r="A2750" s="4">
        <v>42241</v>
      </c>
      <c r="B2750" s="5">
        <v>223.05289999999999</v>
      </c>
    </row>
    <row r="2751" spans="1:2" x14ac:dyDescent="0.25">
      <c r="A2751" s="4">
        <v>42242</v>
      </c>
      <c r="B2751" s="5">
        <v>223.06659999999999</v>
      </c>
    </row>
    <row r="2752" spans="1:2" x14ac:dyDescent="0.25">
      <c r="A2752" s="4">
        <v>42243</v>
      </c>
      <c r="B2752" s="5">
        <v>223.08029999999999</v>
      </c>
    </row>
    <row r="2753" spans="1:2" x14ac:dyDescent="0.25">
      <c r="A2753" s="4">
        <v>42244</v>
      </c>
      <c r="B2753" s="5">
        <v>223.09389999999999</v>
      </c>
    </row>
    <row r="2754" spans="1:2" x14ac:dyDescent="0.25">
      <c r="A2754" s="4">
        <v>42245</v>
      </c>
      <c r="B2754" s="5">
        <v>223.10759999999999</v>
      </c>
    </row>
    <row r="2755" spans="1:2" x14ac:dyDescent="0.25">
      <c r="A2755" s="4">
        <v>42246</v>
      </c>
      <c r="B2755" s="5">
        <v>223.12119999999999</v>
      </c>
    </row>
    <row r="2756" spans="1:2" x14ac:dyDescent="0.25">
      <c r="A2756" s="4">
        <v>42247</v>
      </c>
      <c r="B2756" s="5">
        <v>223.13489999999999</v>
      </c>
    </row>
    <row r="2757" spans="1:2" x14ac:dyDescent="0.25">
      <c r="A2757" s="4">
        <v>42248</v>
      </c>
      <c r="B2757" s="5">
        <v>223.14859999999999</v>
      </c>
    </row>
    <row r="2758" spans="1:2" x14ac:dyDescent="0.25">
      <c r="A2758" s="4">
        <v>42249</v>
      </c>
      <c r="B2758" s="5">
        <v>223.16220000000001</v>
      </c>
    </row>
    <row r="2759" spans="1:2" x14ac:dyDescent="0.25">
      <c r="A2759" s="4">
        <v>42250</v>
      </c>
      <c r="B2759" s="5">
        <v>223.17590000000001</v>
      </c>
    </row>
    <row r="2760" spans="1:2" x14ac:dyDescent="0.25">
      <c r="A2760" s="4">
        <v>42251</v>
      </c>
      <c r="B2760" s="5">
        <v>223.18960000000001</v>
      </c>
    </row>
    <row r="2761" spans="1:2" x14ac:dyDescent="0.25">
      <c r="A2761" s="4">
        <v>42252</v>
      </c>
      <c r="B2761" s="5">
        <v>223.20320000000001</v>
      </c>
    </row>
    <row r="2762" spans="1:2" x14ac:dyDescent="0.25">
      <c r="A2762" s="4">
        <v>42253</v>
      </c>
      <c r="B2762" s="5">
        <v>223.21690000000001</v>
      </c>
    </row>
    <row r="2763" spans="1:2" x14ac:dyDescent="0.25">
      <c r="A2763" s="4">
        <v>42254</v>
      </c>
      <c r="B2763" s="5">
        <v>223.23060000000001</v>
      </c>
    </row>
    <row r="2764" spans="1:2" x14ac:dyDescent="0.25">
      <c r="A2764" s="4">
        <v>42255</v>
      </c>
      <c r="B2764" s="5">
        <v>223.24420000000001</v>
      </c>
    </row>
    <row r="2765" spans="1:2" x14ac:dyDescent="0.25">
      <c r="A2765" s="4">
        <v>42256</v>
      </c>
      <c r="B2765" s="5">
        <v>223.25790000000001</v>
      </c>
    </row>
    <row r="2766" spans="1:2" x14ac:dyDescent="0.25">
      <c r="A2766" s="4">
        <v>42257</v>
      </c>
      <c r="B2766" s="5">
        <v>223.27160000000001</v>
      </c>
    </row>
    <row r="2767" spans="1:2" x14ac:dyDescent="0.25">
      <c r="A2767" s="4">
        <v>42258</v>
      </c>
      <c r="B2767" s="5">
        <v>223.2852</v>
      </c>
    </row>
    <row r="2768" spans="1:2" x14ac:dyDescent="0.25">
      <c r="A2768" s="4">
        <v>42259</v>
      </c>
      <c r="B2768" s="5">
        <v>223.2989</v>
      </c>
    </row>
    <row r="2769" spans="1:2" x14ac:dyDescent="0.25">
      <c r="A2769" s="4">
        <v>42260</v>
      </c>
      <c r="B2769" s="5">
        <v>223.3126</v>
      </c>
    </row>
    <row r="2770" spans="1:2" x14ac:dyDescent="0.25">
      <c r="A2770" s="4">
        <v>42261</v>
      </c>
      <c r="B2770" s="5">
        <v>223.3263</v>
      </c>
    </row>
    <row r="2771" spans="1:2" x14ac:dyDescent="0.25">
      <c r="A2771" s="4">
        <v>42262</v>
      </c>
      <c r="B2771" s="5">
        <v>223.3399</v>
      </c>
    </row>
    <row r="2772" spans="1:2" x14ac:dyDescent="0.25">
      <c r="A2772" s="4">
        <v>42263</v>
      </c>
      <c r="B2772" s="5">
        <v>223.37559999999999</v>
      </c>
    </row>
    <row r="2773" spans="1:2" x14ac:dyDescent="0.25">
      <c r="A2773" s="4">
        <v>42264</v>
      </c>
      <c r="B2773" s="5">
        <v>223.41120000000001</v>
      </c>
    </row>
    <row r="2774" spans="1:2" x14ac:dyDescent="0.25">
      <c r="A2774" s="4">
        <v>42265</v>
      </c>
      <c r="B2774" s="5">
        <v>223.4469</v>
      </c>
    </row>
    <row r="2775" spans="1:2" x14ac:dyDescent="0.25">
      <c r="A2775" s="4">
        <v>42266</v>
      </c>
      <c r="B2775" s="5">
        <v>223.48249999999999</v>
      </c>
    </row>
    <row r="2776" spans="1:2" x14ac:dyDescent="0.25">
      <c r="A2776" s="4">
        <v>42267</v>
      </c>
      <c r="B2776" s="5">
        <v>223.51820000000001</v>
      </c>
    </row>
    <row r="2777" spans="1:2" x14ac:dyDescent="0.25">
      <c r="A2777" s="4">
        <v>42268</v>
      </c>
      <c r="B2777" s="5">
        <v>223.5539</v>
      </c>
    </row>
    <row r="2778" spans="1:2" x14ac:dyDescent="0.25">
      <c r="A2778" s="4">
        <v>42269</v>
      </c>
      <c r="B2778" s="5">
        <v>223.58959999999999</v>
      </c>
    </row>
    <row r="2779" spans="1:2" x14ac:dyDescent="0.25">
      <c r="A2779" s="4">
        <v>42270</v>
      </c>
      <c r="B2779" s="5">
        <v>223.62530000000001</v>
      </c>
    </row>
    <row r="2780" spans="1:2" x14ac:dyDescent="0.25">
      <c r="A2780" s="4">
        <v>42271</v>
      </c>
      <c r="B2780" s="5">
        <v>223.661</v>
      </c>
    </row>
    <row r="2781" spans="1:2" x14ac:dyDescent="0.25">
      <c r="A2781" s="4">
        <v>42272</v>
      </c>
      <c r="B2781" s="5">
        <v>223.69669999999999</v>
      </c>
    </row>
    <row r="2782" spans="1:2" x14ac:dyDescent="0.25">
      <c r="A2782" s="4">
        <v>42273</v>
      </c>
      <c r="B2782" s="5">
        <v>223.73240000000001</v>
      </c>
    </row>
    <row r="2783" spans="1:2" x14ac:dyDescent="0.25">
      <c r="A2783" s="4">
        <v>42274</v>
      </c>
      <c r="B2783" s="5">
        <v>223.7681</v>
      </c>
    </row>
    <row r="2784" spans="1:2" x14ac:dyDescent="0.25">
      <c r="A2784" s="4">
        <v>42275</v>
      </c>
      <c r="B2784" s="5">
        <v>223.8038</v>
      </c>
    </row>
    <row r="2785" spans="1:2" x14ac:dyDescent="0.25">
      <c r="A2785" s="4">
        <v>42276</v>
      </c>
      <c r="B2785" s="5">
        <v>223.83949999999999</v>
      </c>
    </row>
    <row r="2786" spans="1:2" x14ac:dyDescent="0.25">
      <c r="A2786" s="4">
        <v>42277</v>
      </c>
      <c r="B2786" s="5">
        <v>223.87530000000001</v>
      </c>
    </row>
    <row r="2787" spans="1:2" x14ac:dyDescent="0.25">
      <c r="A2787" s="4">
        <v>42278</v>
      </c>
      <c r="B2787" s="5">
        <v>223.911</v>
      </c>
    </row>
    <row r="2788" spans="1:2" x14ac:dyDescent="0.25">
      <c r="A2788" s="4">
        <v>42279</v>
      </c>
      <c r="B2788" s="5">
        <v>223.9468</v>
      </c>
    </row>
    <row r="2789" spans="1:2" x14ac:dyDescent="0.25">
      <c r="A2789" s="4">
        <v>42280</v>
      </c>
      <c r="B2789" s="5">
        <v>223.98249999999999</v>
      </c>
    </row>
    <row r="2790" spans="1:2" x14ac:dyDescent="0.25">
      <c r="A2790" s="4">
        <v>42281</v>
      </c>
      <c r="B2790" s="5">
        <v>224.01830000000001</v>
      </c>
    </row>
    <row r="2791" spans="1:2" x14ac:dyDescent="0.25">
      <c r="A2791" s="4">
        <v>42282</v>
      </c>
      <c r="B2791" s="5">
        <v>224.054</v>
      </c>
    </row>
    <row r="2792" spans="1:2" x14ac:dyDescent="0.25">
      <c r="A2792" s="4">
        <v>42283</v>
      </c>
      <c r="B2792" s="5">
        <v>224.0898</v>
      </c>
    </row>
    <row r="2793" spans="1:2" x14ac:dyDescent="0.25">
      <c r="A2793" s="4">
        <v>42284</v>
      </c>
      <c r="B2793" s="5">
        <v>224.12559999999999</v>
      </c>
    </row>
    <row r="2794" spans="1:2" x14ac:dyDescent="0.25">
      <c r="A2794" s="4">
        <v>42285</v>
      </c>
      <c r="B2794" s="5">
        <v>224.16130000000001</v>
      </c>
    </row>
    <row r="2795" spans="1:2" x14ac:dyDescent="0.25">
      <c r="A2795" s="4">
        <v>42286</v>
      </c>
      <c r="B2795" s="5">
        <v>224.19710000000001</v>
      </c>
    </row>
    <row r="2796" spans="1:2" x14ac:dyDescent="0.25">
      <c r="A2796" s="4">
        <v>42287</v>
      </c>
      <c r="B2796" s="5">
        <v>224.2329</v>
      </c>
    </row>
    <row r="2797" spans="1:2" x14ac:dyDescent="0.25">
      <c r="A2797" s="4">
        <v>42288</v>
      </c>
      <c r="B2797" s="5">
        <v>224.2687</v>
      </c>
    </row>
    <row r="2798" spans="1:2" x14ac:dyDescent="0.25">
      <c r="A2798" s="4">
        <v>42289</v>
      </c>
      <c r="B2798" s="5">
        <v>224.30449999999999</v>
      </c>
    </row>
    <row r="2799" spans="1:2" x14ac:dyDescent="0.25">
      <c r="A2799" s="4">
        <v>42290</v>
      </c>
      <c r="B2799" s="5">
        <v>224.34030000000001</v>
      </c>
    </row>
    <row r="2800" spans="1:2" x14ac:dyDescent="0.25">
      <c r="A2800" s="4">
        <v>42291</v>
      </c>
      <c r="B2800" s="5">
        <v>224.37610000000001</v>
      </c>
    </row>
    <row r="2801" spans="1:2" x14ac:dyDescent="0.25">
      <c r="A2801" s="4">
        <v>42292</v>
      </c>
      <c r="B2801" s="5">
        <v>224.4119</v>
      </c>
    </row>
    <row r="2802" spans="1:2" x14ac:dyDescent="0.25">
      <c r="A2802" s="4">
        <v>42293</v>
      </c>
      <c r="B2802" s="5">
        <v>224.46379999999999</v>
      </c>
    </row>
    <row r="2803" spans="1:2" x14ac:dyDescent="0.25">
      <c r="A2803" s="4">
        <v>42294</v>
      </c>
      <c r="B2803" s="5">
        <v>224.51580000000001</v>
      </c>
    </row>
    <row r="2804" spans="1:2" x14ac:dyDescent="0.25">
      <c r="A2804" s="4">
        <v>42295</v>
      </c>
      <c r="B2804" s="5">
        <v>224.56780000000001</v>
      </c>
    </row>
    <row r="2805" spans="1:2" x14ac:dyDescent="0.25">
      <c r="A2805" s="4">
        <v>42296</v>
      </c>
      <c r="B2805" s="5">
        <v>224.61969999999999</v>
      </c>
    </row>
    <row r="2806" spans="1:2" x14ac:dyDescent="0.25">
      <c r="A2806" s="4">
        <v>42297</v>
      </c>
      <c r="B2806" s="5">
        <v>224.67169999999999</v>
      </c>
    </row>
    <row r="2807" spans="1:2" x14ac:dyDescent="0.25">
      <c r="A2807" s="4">
        <v>42298</v>
      </c>
      <c r="B2807" s="5">
        <v>224.72370000000001</v>
      </c>
    </row>
    <row r="2808" spans="1:2" x14ac:dyDescent="0.25">
      <c r="A2808" s="4">
        <v>42299</v>
      </c>
      <c r="B2808" s="5">
        <v>224.7757</v>
      </c>
    </row>
    <row r="2809" spans="1:2" x14ac:dyDescent="0.25">
      <c r="A2809" s="4">
        <v>42300</v>
      </c>
      <c r="B2809" s="5">
        <v>224.8278</v>
      </c>
    </row>
    <row r="2810" spans="1:2" x14ac:dyDescent="0.25">
      <c r="A2810" s="4">
        <v>42301</v>
      </c>
      <c r="B2810" s="5">
        <v>224.87979999999999</v>
      </c>
    </row>
    <row r="2811" spans="1:2" x14ac:dyDescent="0.25">
      <c r="A2811" s="4">
        <v>42302</v>
      </c>
      <c r="B2811" s="5">
        <v>224.93180000000001</v>
      </c>
    </row>
    <row r="2812" spans="1:2" x14ac:dyDescent="0.25">
      <c r="A2812" s="4">
        <v>42303</v>
      </c>
      <c r="B2812" s="5">
        <v>224.98390000000001</v>
      </c>
    </row>
    <row r="2813" spans="1:2" x14ac:dyDescent="0.25">
      <c r="A2813" s="4">
        <v>42304</v>
      </c>
      <c r="B2813" s="5">
        <v>225.036</v>
      </c>
    </row>
    <row r="2814" spans="1:2" x14ac:dyDescent="0.25">
      <c r="A2814" s="4">
        <v>42305</v>
      </c>
      <c r="B2814" s="5">
        <v>225.0881</v>
      </c>
    </row>
    <row r="2815" spans="1:2" x14ac:dyDescent="0.25">
      <c r="A2815" s="4">
        <v>42306</v>
      </c>
      <c r="B2815" s="5">
        <v>225.14019999999999</v>
      </c>
    </row>
    <row r="2816" spans="1:2" x14ac:dyDescent="0.25">
      <c r="A2816" s="4">
        <v>42307</v>
      </c>
      <c r="B2816" s="5">
        <v>225.19229999999999</v>
      </c>
    </row>
    <row r="2817" spans="1:2" x14ac:dyDescent="0.25">
      <c r="A2817" s="4">
        <v>42308</v>
      </c>
      <c r="B2817" s="5">
        <v>225.24440000000001</v>
      </c>
    </row>
    <row r="2818" spans="1:2" x14ac:dyDescent="0.25">
      <c r="A2818" s="4">
        <v>42309</v>
      </c>
      <c r="B2818" s="5">
        <v>225.29650000000001</v>
      </c>
    </row>
    <row r="2819" spans="1:2" x14ac:dyDescent="0.25">
      <c r="A2819" s="4">
        <v>42310</v>
      </c>
      <c r="B2819" s="5">
        <v>225.34870000000001</v>
      </c>
    </row>
    <row r="2820" spans="1:2" x14ac:dyDescent="0.25">
      <c r="A2820" s="4">
        <v>42311</v>
      </c>
      <c r="B2820" s="5">
        <v>225.4008</v>
      </c>
    </row>
    <row r="2821" spans="1:2" x14ac:dyDescent="0.25">
      <c r="A2821" s="4">
        <v>42312</v>
      </c>
      <c r="B2821" s="5">
        <v>225.453</v>
      </c>
    </row>
    <row r="2822" spans="1:2" x14ac:dyDescent="0.25">
      <c r="A2822" s="4">
        <v>42313</v>
      </c>
      <c r="B2822" s="5">
        <v>225.5052</v>
      </c>
    </row>
    <row r="2823" spans="1:2" x14ac:dyDescent="0.25">
      <c r="A2823" s="4">
        <v>42314</v>
      </c>
      <c r="B2823" s="5">
        <v>225.5574</v>
      </c>
    </row>
    <row r="2824" spans="1:2" x14ac:dyDescent="0.25">
      <c r="A2824" s="4">
        <v>42315</v>
      </c>
      <c r="B2824" s="5">
        <v>225.6096</v>
      </c>
    </row>
    <row r="2825" spans="1:2" x14ac:dyDescent="0.25">
      <c r="A2825" s="4">
        <v>42316</v>
      </c>
      <c r="B2825" s="5">
        <v>225.6618</v>
      </c>
    </row>
    <row r="2826" spans="1:2" x14ac:dyDescent="0.25">
      <c r="A2826" s="4">
        <v>42317</v>
      </c>
      <c r="B2826" s="5">
        <v>225.714</v>
      </c>
    </row>
    <row r="2827" spans="1:2" x14ac:dyDescent="0.25">
      <c r="A2827" s="4">
        <v>42318</v>
      </c>
      <c r="B2827" s="5">
        <v>225.7663</v>
      </c>
    </row>
    <row r="2828" spans="1:2" x14ac:dyDescent="0.25">
      <c r="A2828" s="4">
        <v>42319</v>
      </c>
      <c r="B2828" s="5">
        <v>225.8185</v>
      </c>
    </row>
    <row r="2829" spans="1:2" x14ac:dyDescent="0.25">
      <c r="A2829" s="4">
        <v>42320</v>
      </c>
      <c r="B2829" s="5">
        <v>225.8708</v>
      </c>
    </row>
    <row r="2830" spans="1:2" x14ac:dyDescent="0.25">
      <c r="A2830" s="4">
        <v>42321</v>
      </c>
      <c r="B2830" s="5">
        <v>225.92310000000001</v>
      </c>
    </row>
    <row r="2831" spans="1:2" x14ac:dyDescent="0.25">
      <c r="A2831" s="4">
        <v>42322</v>
      </c>
      <c r="B2831" s="5">
        <v>225.97540000000001</v>
      </c>
    </row>
    <row r="2832" spans="1:2" x14ac:dyDescent="0.25">
      <c r="A2832" s="4">
        <v>42323</v>
      </c>
      <c r="B2832" s="5">
        <v>226.02770000000001</v>
      </c>
    </row>
    <row r="2833" spans="1:2" x14ac:dyDescent="0.25">
      <c r="A2833" s="4">
        <v>42324</v>
      </c>
      <c r="B2833" s="5">
        <v>226.0788</v>
      </c>
    </row>
    <row r="2834" spans="1:2" x14ac:dyDescent="0.25">
      <c r="A2834" s="4">
        <v>42325</v>
      </c>
      <c r="B2834" s="5">
        <v>226.12979999999999</v>
      </c>
    </row>
    <row r="2835" spans="1:2" x14ac:dyDescent="0.25">
      <c r="A2835" s="4">
        <v>42326</v>
      </c>
      <c r="B2835" s="5">
        <v>226.18090000000001</v>
      </c>
    </row>
    <row r="2836" spans="1:2" x14ac:dyDescent="0.25">
      <c r="A2836" s="4">
        <v>42327</v>
      </c>
      <c r="B2836" s="5">
        <v>226.232</v>
      </c>
    </row>
    <row r="2837" spans="1:2" x14ac:dyDescent="0.25">
      <c r="A2837" s="4">
        <v>42328</v>
      </c>
      <c r="B2837" s="5">
        <v>226.28309999999999</v>
      </c>
    </row>
    <row r="2838" spans="1:2" x14ac:dyDescent="0.25">
      <c r="A2838" s="4">
        <v>42329</v>
      </c>
      <c r="B2838" s="5">
        <v>226.33430000000001</v>
      </c>
    </row>
    <row r="2839" spans="1:2" x14ac:dyDescent="0.25">
      <c r="A2839" s="4">
        <v>42330</v>
      </c>
      <c r="B2839" s="5">
        <v>226.3854</v>
      </c>
    </row>
    <row r="2840" spans="1:2" x14ac:dyDescent="0.25">
      <c r="A2840" s="4">
        <v>42331</v>
      </c>
      <c r="B2840" s="5">
        <v>226.4365</v>
      </c>
    </row>
    <row r="2841" spans="1:2" x14ac:dyDescent="0.25">
      <c r="A2841" s="4">
        <v>42332</v>
      </c>
      <c r="B2841" s="5">
        <v>226.48769999999999</v>
      </c>
    </row>
    <row r="2842" spans="1:2" x14ac:dyDescent="0.25">
      <c r="A2842" s="4">
        <v>42333</v>
      </c>
      <c r="B2842" s="5">
        <v>226.53890000000001</v>
      </c>
    </row>
    <row r="2843" spans="1:2" x14ac:dyDescent="0.25">
      <c r="A2843" s="4">
        <v>42334</v>
      </c>
      <c r="B2843" s="5">
        <v>226.59010000000001</v>
      </c>
    </row>
    <row r="2844" spans="1:2" x14ac:dyDescent="0.25">
      <c r="A2844" s="4">
        <v>42335</v>
      </c>
      <c r="B2844" s="5">
        <v>226.6412</v>
      </c>
    </row>
    <row r="2845" spans="1:2" x14ac:dyDescent="0.25">
      <c r="A2845" s="4">
        <v>42336</v>
      </c>
      <c r="B2845" s="5">
        <v>226.69239999999999</v>
      </c>
    </row>
    <row r="2846" spans="1:2" x14ac:dyDescent="0.25">
      <c r="A2846" s="4">
        <v>42337</v>
      </c>
      <c r="B2846" s="5">
        <v>226.74369999999999</v>
      </c>
    </row>
    <row r="2847" spans="1:2" x14ac:dyDescent="0.25">
      <c r="A2847" s="4">
        <v>42338</v>
      </c>
      <c r="B2847" s="5">
        <v>226.79490000000001</v>
      </c>
    </row>
    <row r="2848" spans="1:2" x14ac:dyDescent="0.25">
      <c r="A2848" s="4">
        <v>42339</v>
      </c>
      <c r="B2848" s="5">
        <v>226.84610000000001</v>
      </c>
    </row>
    <row r="2849" spans="1:2" x14ac:dyDescent="0.25">
      <c r="A2849" s="4">
        <v>42340</v>
      </c>
      <c r="B2849" s="5">
        <v>226.8974</v>
      </c>
    </row>
    <row r="2850" spans="1:2" x14ac:dyDescent="0.25">
      <c r="A2850" s="4">
        <v>42341</v>
      </c>
      <c r="B2850" s="5">
        <v>226.9486</v>
      </c>
    </row>
    <row r="2851" spans="1:2" x14ac:dyDescent="0.25">
      <c r="A2851" s="4">
        <v>42342</v>
      </c>
      <c r="B2851" s="5">
        <v>226.9999</v>
      </c>
    </row>
    <row r="2852" spans="1:2" x14ac:dyDescent="0.25">
      <c r="A2852" s="4">
        <v>42343</v>
      </c>
      <c r="B2852" s="5">
        <v>227.05119999999999</v>
      </c>
    </row>
    <row r="2853" spans="1:2" x14ac:dyDescent="0.25">
      <c r="A2853" s="4">
        <v>42344</v>
      </c>
      <c r="B2853" s="5">
        <v>227.10249999999999</v>
      </c>
    </row>
    <row r="2854" spans="1:2" x14ac:dyDescent="0.25">
      <c r="A2854" s="4">
        <v>42345</v>
      </c>
      <c r="B2854" s="5">
        <v>227.15379999999999</v>
      </c>
    </row>
    <row r="2855" spans="1:2" x14ac:dyDescent="0.25">
      <c r="A2855" s="4">
        <v>42346</v>
      </c>
      <c r="B2855" s="5">
        <v>227.20509999999999</v>
      </c>
    </row>
    <row r="2856" spans="1:2" x14ac:dyDescent="0.25">
      <c r="A2856" s="4">
        <v>42347</v>
      </c>
      <c r="B2856" s="5">
        <v>227.25649999999999</v>
      </c>
    </row>
    <row r="2857" spans="1:2" x14ac:dyDescent="0.25">
      <c r="A2857" s="4">
        <v>42348</v>
      </c>
      <c r="B2857" s="5">
        <v>227.30779999999999</v>
      </c>
    </row>
    <row r="2858" spans="1:2" x14ac:dyDescent="0.25">
      <c r="A2858" s="4">
        <v>42349</v>
      </c>
      <c r="B2858" s="5">
        <v>227.35919999999999</v>
      </c>
    </row>
    <row r="2859" spans="1:2" x14ac:dyDescent="0.25">
      <c r="A2859" s="4">
        <v>42350</v>
      </c>
      <c r="B2859" s="5">
        <v>227.41050000000001</v>
      </c>
    </row>
    <row r="2860" spans="1:2" x14ac:dyDescent="0.25">
      <c r="A2860" s="4">
        <v>42351</v>
      </c>
      <c r="B2860" s="5">
        <v>227.46190000000001</v>
      </c>
    </row>
    <row r="2861" spans="1:2" x14ac:dyDescent="0.25">
      <c r="A2861" s="4">
        <v>42352</v>
      </c>
      <c r="B2861" s="5">
        <v>227.51329999999999</v>
      </c>
    </row>
    <row r="2862" spans="1:2" x14ac:dyDescent="0.25">
      <c r="A2862" s="4">
        <v>42353</v>
      </c>
      <c r="B2862" s="5">
        <v>227.56469999999999</v>
      </c>
    </row>
    <row r="2863" spans="1:2" x14ac:dyDescent="0.25">
      <c r="A2863" s="4">
        <v>42354</v>
      </c>
      <c r="B2863" s="5">
        <v>227.6086</v>
      </c>
    </row>
    <row r="2864" spans="1:2" x14ac:dyDescent="0.25">
      <c r="A2864" s="4">
        <v>42355</v>
      </c>
      <c r="B2864" s="5">
        <v>227.6525</v>
      </c>
    </row>
    <row r="2865" spans="1:2" x14ac:dyDescent="0.25">
      <c r="A2865" s="4">
        <v>42356</v>
      </c>
      <c r="B2865" s="5">
        <v>227.69649999999999</v>
      </c>
    </row>
    <row r="2866" spans="1:2" x14ac:dyDescent="0.25">
      <c r="A2866" s="4">
        <v>42357</v>
      </c>
      <c r="B2866" s="5">
        <v>227.74039999999999</v>
      </c>
    </row>
    <row r="2867" spans="1:2" x14ac:dyDescent="0.25">
      <c r="A2867" s="4">
        <v>42358</v>
      </c>
      <c r="B2867" s="5">
        <v>227.78440000000001</v>
      </c>
    </row>
    <row r="2868" spans="1:2" x14ac:dyDescent="0.25">
      <c r="A2868" s="4">
        <v>42359</v>
      </c>
      <c r="B2868" s="5">
        <v>227.82830000000001</v>
      </c>
    </row>
    <row r="2869" spans="1:2" x14ac:dyDescent="0.25">
      <c r="A2869" s="4">
        <v>42360</v>
      </c>
      <c r="B2869" s="5">
        <v>227.8723</v>
      </c>
    </row>
    <row r="2870" spans="1:2" x14ac:dyDescent="0.25">
      <c r="A2870" s="4">
        <v>42361</v>
      </c>
      <c r="B2870" s="5">
        <v>227.91630000000001</v>
      </c>
    </row>
    <row r="2871" spans="1:2" x14ac:dyDescent="0.25">
      <c r="A2871" s="4">
        <v>42362</v>
      </c>
      <c r="B2871" s="5">
        <v>227.96029999999999</v>
      </c>
    </row>
    <row r="2872" spans="1:2" x14ac:dyDescent="0.25">
      <c r="A2872" s="4">
        <v>42363</v>
      </c>
      <c r="B2872" s="5">
        <v>228.0043</v>
      </c>
    </row>
    <row r="2873" spans="1:2" x14ac:dyDescent="0.25">
      <c r="A2873" s="4">
        <v>42364</v>
      </c>
      <c r="B2873" s="5">
        <v>228.04830000000001</v>
      </c>
    </row>
    <row r="2874" spans="1:2" x14ac:dyDescent="0.25">
      <c r="A2874" s="4">
        <v>42365</v>
      </c>
      <c r="B2874" s="5">
        <v>228.09229999999999</v>
      </c>
    </row>
    <row r="2875" spans="1:2" x14ac:dyDescent="0.25">
      <c r="A2875" s="4">
        <v>42366</v>
      </c>
      <c r="B2875" s="5">
        <v>228.13630000000001</v>
      </c>
    </row>
    <row r="2876" spans="1:2" x14ac:dyDescent="0.25">
      <c r="A2876" s="4">
        <v>42367</v>
      </c>
      <c r="B2876" s="5">
        <v>228.18029999999999</v>
      </c>
    </row>
    <row r="2877" spans="1:2" x14ac:dyDescent="0.25">
      <c r="A2877" s="4">
        <v>42368</v>
      </c>
      <c r="B2877" s="5">
        <v>228.2244</v>
      </c>
    </row>
    <row r="2878" spans="1:2" x14ac:dyDescent="0.25">
      <c r="A2878" s="4">
        <v>42369</v>
      </c>
      <c r="B2878" s="5">
        <v>228.26840000000001</v>
      </c>
    </row>
    <row r="2879" spans="1:2" x14ac:dyDescent="0.25">
      <c r="A2879" s="4">
        <v>42370</v>
      </c>
      <c r="B2879" s="5">
        <v>228.3124</v>
      </c>
    </row>
    <row r="2880" spans="1:2" x14ac:dyDescent="0.25">
      <c r="A2880" s="4">
        <v>42371</v>
      </c>
      <c r="B2880" s="5">
        <v>228.35650000000001</v>
      </c>
    </row>
    <row r="2881" spans="1:2" x14ac:dyDescent="0.25">
      <c r="A2881" s="4">
        <v>42372</v>
      </c>
      <c r="B2881" s="5">
        <v>228.4006</v>
      </c>
    </row>
    <row r="2882" spans="1:2" x14ac:dyDescent="0.25">
      <c r="A2882" s="4">
        <v>42373</v>
      </c>
      <c r="B2882" s="5">
        <v>228.44470000000001</v>
      </c>
    </row>
    <row r="2883" spans="1:2" x14ac:dyDescent="0.25">
      <c r="A2883" s="4">
        <v>42374</v>
      </c>
      <c r="B2883" s="5">
        <v>228.48869999999999</v>
      </c>
    </row>
    <row r="2884" spans="1:2" x14ac:dyDescent="0.25">
      <c r="A2884" s="4">
        <v>42375</v>
      </c>
      <c r="B2884" s="5">
        <v>228.53280000000001</v>
      </c>
    </row>
    <row r="2885" spans="1:2" x14ac:dyDescent="0.25">
      <c r="A2885" s="4">
        <v>42376</v>
      </c>
      <c r="B2885" s="5">
        <v>228.57689999999999</v>
      </c>
    </row>
    <row r="2886" spans="1:2" x14ac:dyDescent="0.25">
      <c r="A2886" s="4">
        <v>42377</v>
      </c>
      <c r="B2886" s="5">
        <v>228.62110000000001</v>
      </c>
    </row>
    <row r="2887" spans="1:2" x14ac:dyDescent="0.25">
      <c r="A2887" s="4">
        <v>42378</v>
      </c>
      <c r="B2887" s="5">
        <v>228.6652</v>
      </c>
    </row>
    <row r="2888" spans="1:2" x14ac:dyDescent="0.25">
      <c r="A2888" s="4">
        <v>42379</v>
      </c>
      <c r="B2888" s="5">
        <v>228.70930000000001</v>
      </c>
    </row>
    <row r="2889" spans="1:2" x14ac:dyDescent="0.25">
      <c r="A2889" s="4">
        <v>42380</v>
      </c>
      <c r="B2889" s="5">
        <v>228.7534</v>
      </c>
    </row>
    <row r="2890" spans="1:2" x14ac:dyDescent="0.25">
      <c r="A2890" s="4">
        <v>42381</v>
      </c>
      <c r="B2890" s="5">
        <v>228.79759999999999</v>
      </c>
    </row>
    <row r="2891" spans="1:2" x14ac:dyDescent="0.25">
      <c r="A2891" s="4">
        <v>42382</v>
      </c>
      <c r="B2891" s="5">
        <v>228.84180000000001</v>
      </c>
    </row>
    <row r="2892" spans="1:2" x14ac:dyDescent="0.25">
      <c r="A2892" s="4">
        <v>42383</v>
      </c>
      <c r="B2892" s="5">
        <v>228.88589999999999</v>
      </c>
    </row>
    <row r="2893" spans="1:2" x14ac:dyDescent="0.25">
      <c r="A2893" s="4">
        <v>42384</v>
      </c>
      <c r="B2893" s="5">
        <v>228.93010000000001</v>
      </c>
    </row>
    <row r="2894" spans="1:2" x14ac:dyDescent="0.25">
      <c r="A2894" s="4">
        <v>42385</v>
      </c>
      <c r="B2894" s="5">
        <v>228.97569999999999</v>
      </c>
    </row>
    <row r="2895" spans="1:2" x14ac:dyDescent="0.25">
      <c r="A2895" s="4">
        <v>42386</v>
      </c>
      <c r="B2895" s="5">
        <v>229.0214</v>
      </c>
    </row>
    <row r="2896" spans="1:2" x14ac:dyDescent="0.25">
      <c r="A2896" s="4">
        <v>42387</v>
      </c>
      <c r="B2896" s="5">
        <v>229.06710000000001</v>
      </c>
    </row>
    <row r="2897" spans="1:2" x14ac:dyDescent="0.25">
      <c r="A2897" s="4">
        <v>42388</v>
      </c>
      <c r="B2897" s="5">
        <v>229.11279999999999</v>
      </c>
    </row>
    <row r="2898" spans="1:2" x14ac:dyDescent="0.25">
      <c r="A2898" s="4">
        <v>42389</v>
      </c>
      <c r="B2898" s="5">
        <v>229.1584</v>
      </c>
    </row>
    <row r="2899" spans="1:2" x14ac:dyDescent="0.25">
      <c r="A2899" s="4">
        <v>42390</v>
      </c>
      <c r="B2899" s="5">
        <v>229.20410000000001</v>
      </c>
    </row>
    <row r="2900" spans="1:2" x14ac:dyDescent="0.25">
      <c r="A2900" s="4">
        <v>42391</v>
      </c>
      <c r="B2900" s="5">
        <v>229.24979999999999</v>
      </c>
    </row>
    <row r="2901" spans="1:2" x14ac:dyDescent="0.25">
      <c r="A2901" s="4">
        <v>42392</v>
      </c>
      <c r="B2901" s="5">
        <v>229.2955</v>
      </c>
    </row>
    <row r="2902" spans="1:2" x14ac:dyDescent="0.25">
      <c r="A2902" s="4">
        <v>42393</v>
      </c>
      <c r="B2902" s="5">
        <v>229.34129999999999</v>
      </c>
    </row>
    <row r="2903" spans="1:2" x14ac:dyDescent="0.25">
      <c r="A2903" s="4">
        <v>42394</v>
      </c>
      <c r="B2903" s="5">
        <v>229.387</v>
      </c>
    </row>
    <row r="2904" spans="1:2" x14ac:dyDescent="0.25">
      <c r="A2904" s="4">
        <v>42395</v>
      </c>
      <c r="B2904" s="5">
        <v>229.43270000000001</v>
      </c>
    </row>
    <row r="2905" spans="1:2" x14ac:dyDescent="0.25">
      <c r="A2905" s="4">
        <v>42396</v>
      </c>
      <c r="B2905" s="5">
        <v>229.4785</v>
      </c>
    </row>
    <row r="2906" spans="1:2" x14ac:dyDescent="0.25">
      <c r="A2906" s="4">
        <v>42397</v>
      </c>
      <c r="B2906" s="5">
        <v>229.52430000000001</v>
      </c>
    </row>
    <row r="2907" spans="1:2" x14ac:dyDescent="0.25">
      <c r="A2907" s="4">
        <v>42398</v>
      </c>
      <c r="B2907" s="5">
        <v>229.57</v>
      </c>
    </row>
    <row r="2908" spans="1:2" x14ac:dyDescent="0.25">
      <c r="A2908" s="4">
        <v>42399</v>
      </c>
      <c r="B2908" s="5">
        <v>229.61580000000001</v>
      </c>
    </row>
    <row r="2909" spans="1:2" x14ac:dyDescent="0.25">
      <c r="A2909" s="4">
        <v>42400</v>
      </c>
      <c r="B2909" s="5">
        <v>229.66159999999999</v>
      </c>
    </row>
    <row r="2910" spans="1:2" x14ac:dyDescent="0.25">
      <c r="A2910" s="4">
        <v>42401</v>
      </c>
      <c r="B2910" s="5">
        <v>229.70740000000001</v>
      </c>
    </row>
    <row r="2911" spans="1:2" x14ac:dyDescent="0.25">
      <c r="A2911" s="4">
        <v>42402</v>
      </c>
      <c r="B2911" s="5">
        <v>229.75319999999999</v>
      </c>
    </row>
    <row r="2912" spans="1:2" x14ac:dyDescent="0.25">
      <c r="A2912" s="4">
        <v>42403</v>
      </c>
      <c r="B2912" s="5">
        <v>229.79900000000001</v>
      </c>
    </row>
    <row r="2913" spans="1:2" x14ac:dyDescent="0.25">
      <c r="A2913" s="4">
        <v>42404</v>
      </c>
      <c r="B2913" s="5">
        <v>229.84479999999999</v>
      </c>
    </row>
    <row r="2914" spans="1:2" x14ac:dyDescent="0.25">
      <c r="A2914" s="4">
        <v>42405</v>
      </c>
      <c r="B2914" s="5">
        <v>229.89060000000001</v>
      </c>
    </row>
    <row r="2915" spans="1:2" x14ac:dyDescent="0.25">
      <c r="A2915" s="4">
        <v>42406</v>
      </c>
      <c r="B2915" s="5">
        <v>229.9365</v>
      </c>
    </row>
    <row r="2916" spans="1:2" x14ac:dyDescent="0.25">
      <c r="A2916" s="4">
        <v>42407</v>
      </c>
      <c r="B2916" s="5">
        <v>229.98230000000001</v>
      </c>
    </row>
    <row r="2917" spans="1:2" x14ac:dyDescent="0.25">
      <c r="A2917" s="4">
        <v>42408</v>
      </c>
      <c r="B2917" s="5">
        <v>230.0282</v>
      </c>
    </row>
    <row r="2918" spans="1:2" x14ac:dyDescent="0.25">
      <c r="A2918" s="4">
        <v>42409</v>
      </c>
      <c r="B2918" s="5">
        <v>230.07409999999999</v>
      </c>
    </row>
    <row r="2919" spans="1:2" x14ac:dyDescent="0.25">
      <c r="A2919" s="4">
        <v>42410</v>
      </c>
      <c r="B2919" s="5">
        <v>230.1199</v>
      </c>
    </row>
    <row r="2920" spans="1:2" x14ac:dyDescent="0.25">
      <c r="A2920" s="4">
        <v>42411</v>
      </c>
      <c r="B2920" s="5">
        <v>230.16579999999999</v>
      </c>
    </row>
    <row r="2921" spans="1:2" x14ac:dyDescent="0.25">
      <c r="A2921" s="4">
        <v>42412</v>
      </c>
      <c r="B2921" s="5">
        <v>230.21170000000001</v>
      </c>
    </row>
    <row r="2922" spans="1:2" x14ac:dyDescent="0.25">
      <c r="A2922" s="4">
        <v>42413</v>
      </c>
      <c r="B2922" s="5">
        <v>230.2576</v>
      </c>
    </row>
    <row r="2923" spans="1:2" x14ac:dyDescent="0.25">
      <c r="A2923" s="4">
        <v>42414</v>
      </c>
      <c r="B2923" s="5">
        <v>230.30350000000001</v>
      </c>
    </row>
    <row r="2924" spans="1:2" x14ac:dyDescent="0.25">
      <c r="A2924" s="4">
        <v>42415</v>
      </c>
      <c r="B2924" s="5">
        <v>230.34950000000001</v>
      </c>
    </row>
    <row r="2925" spans="1:2" x14ac:dyDescent="0.25">
      <c r="A2925" s="4">
        <v>42416</v>
      </c>
      <c r="B2925" s="5">
        <v>230.4513</v>
      </c>
    </row>
    <row r="2926" spans="1:2" x14ac:dyDescent="0.25">
      <c r="A2926" s="4">
        <v>42417</v>
      </c>
      <c r="B2926" s="5">
        <v>230.5532</v>
      </c>
    </row>
    <row r="2927" spans="1:2" x14ac:dyDescent="0.25">
      <c r="A2927" s="4">
        <v>42418</v>
      </c>
      <c r="B2927" s="5">
        <v>230.6551</v>
      </c>
    </row>
    <row r="2928" spans="1:2" x14ac:dyDescent="0.25">
      <c r="A2928" s="4">
        <v>42419</v>
      </c>
      <c r="B2928" s="5">
        <v>230.75710000000001</v>
      </c>
    </row>
    <row r="2929" spans="1:2" x14ac:dyDescent="0.25">
      <c r="A2929" s="4">
        <v>42420</v>
      </c>
      <c r="B2929" s="5">
        <v>230.85910000000001</v>
      </c>
    </row>
    <row r="2930" spans="1:2" x14ac:dyDescent="0.25">
      <c r="A2930" s="4">
        <v>42421</v>
      </c>
      <c r="B2930" s="5">
        <v>230.96119999999999</v>
      </c>
    </row>
    <row r="2931" spans="1:2" x14ac:dyDescent="0.25">
      <c r="A2931" s="4">
        <v>42422</v>
      </c>
      <c r="B2931" s="5">
        <v>231.0633</v>
      </c>
    </row>
    <row r="2932" spans="1:2" x14ac:dyDescent="0.25">
      <c r="A2932" s="4">
        <v>42423</v>
      </c>
      <c r="B2932" s="5">
        <v>231.16540000000001</v>
      </c>
    </row>
    <row r="2933" spans="1:2" x14ac:dyDescent="0.25">
      <c r="A2933" s="4">
        <v>42424</v>
      </c>
      <c r="B2933" s="5">
        <v>231.26759999999999</v>
      </c>
    </row>
    <row r="2934" spans="1:2" x14ac:dyDescent="0.25">
      <c r="A2934" s="4">
        <v>42425</v>
      </c>
      <c r="B2934" s="5">
        <v>231.3699</v>
      </c>
    </row>
    <row r="2935" spans="1:2" x14ac:dyDescent="0.25">
      <c r="A2935" s="4">
        <v>42426</v>
      </c>
      <c r="B2935" s="5">
        <v>231.47210000000001</v>
      </c>
    </row>
    <row r="2936" spans="1:2" x14ac:dyDescent="0.25">
      <c r="A2936" s="4">
        <v>42427</v>
      </c>
      <c r="B2936" s="5">
        <v>231.5745</v>
      </c>
    </row>
    <row r="2937" spans="1:2" x14ac:dyDescent="0.25">
      <c r="A2937" s="4">
        <v>42428</v>
      </c>
      <c r="B2937" s="5">
        <v>231.67679999999999</v>
      </c>
    </row>
    <row r="2938" spans="1:2" x14ac:dyDescent="0.25">
      <c r="A2938" s="4">
        <v>42429</v>
      </c>
      <c r="B2938" s="5">
        <v>231.77930000000001</v>
      </c>
    </row>
    <row r="2939" spans="1:2" x14ac:dyDescent="0.25">
      <c r="A2939" s="4">
        <v>42430</v>
      </c>
      <c r="B2939" s="5">
        <v>231.8817</v>
      </c>
    </row>
    <row r="2940" spans="1:2" x14ac:dyDescent="0.25">
      <c r="A2940" s="4">
        <v>42431</v>
      </c>
      <c r="B2940" s="5">
        <v>231.98419999999999</v>
      </c>
    </row>
    <row r="2941" spans="1:2" x14ac:dyDescent="0.25">
      <c r="A2941" s="4">
        <v>42432</v>
      </c>
      <c r="B2941" s="5">
        <v>232.08680000000001</v>
      </c>
    </row>
    <row r="2942" spans="1:2" x14ac:dyDescent="0.25">
      <c r="A2942" s="4">
        <v>42433</v>
      </c>
      <c r="B2942" s="5">
        <v>232.18940000000001</v>
      </c>
    </row>
    <row r="2943" spans="1:2" x14ac:dyDescent="0.25">
      <c r="A2943" s="4">
        <v>42434</v>
      </c>
      <c r="B2943" s="5">
        <v>232.292</v>
      </c>
    </row>
    <row r="2944" spans="1:2" x14ac:dyDescent="0.25">
      <c r="A2944" s="4">
        <v>42435</v>
      </c>
      <c r="B2944" s="5">
        <v>232.3947</v>
      </c>
    </row>
    <row r="2945" spans="1:2" x14ac:dyDescent="0.25">
      <c r="A2945" s="4">
        <v>42436</v>
      </c>
      <c r="B2945" s="5">
        <v>232.4975</v>
      </c>
    </row>
    <row r="2946" spans="1:2" x14ac:dyDescent="0.25">
      <c r="A2946" s="4">
        <v>42437</v>
      </c>
      <c r="B2946" s="5">
        <v>232.6003</v>
      </c>
    </row>
    <row r="2947" spans="1:2" x14ac:dyDescent="0.25">
      <c r="A2947" s="4">
        <v>42438</v>
      </c>
      <c r="B2947" s="5">
        <v>232.70310000000001</v>
      </c>
    </row>
    <row r="2948" spans="1:2" x14ac:dyDescent="0.25">
      <c r="A2948" s="4">
        <v>42439</v>
      </c>
      <c r="B2948" s="5">
        <v>232.80600000000001</v>
      </c>
    </row>
    <row r="2949" spans="1:2" x14ac:dyDescent="0.25">
      <c r="A2949" s="4">
        <v>42440</v>
      </c>
      <c r="B2949" s="5">
        <v>232.90889999999999</v>
      </c>
    </row>
    <row r="2950" spans="1:2" x14ac:dyDescent="0.25">
      <c r="A2950" s="4">
        <v>42441</v>
      </c>
      <c r="B2950" s="5">
        <v>233.01179999999999</v>
      </c>
    </row>
    <row r="2951" spans="1:2" x14ac:dyDescent="0.25">
      <c r="A2951" s="4">
        <v>42442</v>
      </c>
      <c r="B2951" s="5">
        <v>233.11490000000001</v>
      </c>
    </row>
    <row r="2952" spans="1:2" x14ac:dyDescent="0.25">
      <c r="A2952" s="4">
        <v>42443</v>
      </c>
      <c r="B2952" s="5">
        <v>233.21789999999999</v>
      </c>
    </row>
    <row r="2953" spans="1:2" x14ac:dyDescent="0.25">
      <c r="A2953" s="4">
        <v>42444</v>
      </c>
      <c r="B2953" s="5">
        <v>233.321</v>
      </c>
    </row>
    <row r="2954" spans="1:2" x14ac:dyDescent="0.25">
      <c r="A2954" s="4">
        <v>42445</v>
      </c>
      <c r="B2954" s="5">
        <v>233.41669999999999</v>
      </c>
    </row>
    <row r="2955" spans="1:2" x14ac:dyDescent="0.25">
      <c r="A2955" s="4">
        <v>42446</v>
      </c>
      <c r="B2955" s="5">
        <v>233.51249999999999</v>
      </c>
    </row>
    <row r="2956" spans="1:2" x14ac:dyDescent="0.25">
      <c r="A2956" s="4">
        <v>42447</v>
      </c>
      <c r="B2956" s="5">
        <v>233.60839999999999</v>
      </c>
    </row>
    <row r="2957" spans="1:2" x14ac:dyDescent="0.25">
      <c r="A2957" s="4">
        <v>42448</v>
      </c>
      <c r="B2957" s="5">
        <v>233.70419999999999</v>
      </c>
    </row>
    <row r="2958" spans="1:2" x14ac:dyDescent="0.25">
      <c r="A2958" s="4">
        <v>42449</v>
      </c>
      <c r="B2958" s="5">
        <v>233.80009999999999</v>
      </c>
    </row>
    <row r="2959" spans="1:2" x14ac:dyDescent="0.25">
      <c r="A2959" s="4">
        <v>42450</v>
      </c>
      <c r="B2959" s="5">
        <v>233.89609999999999</v>
      </c>
    </row>
    <row r="2960" spans="1:2" x14ac:dyDescent="0.25">
      <c r="A2960" s="4">
        <v>42451</v>
      </c>
      <c r="B2960" s="5">
        <v>233.99209999999999</v>
      </c>
    </row>
    <row r="2961" spans="1:2" x14ac:dyDescent="0.25">
      <c r="A2961" s="4">
        <v>42452</v>
      </c>
      <c r="B2961" s="5">
        <v>234.0881</v>
      </c>
    </row>
    <row r="2962" spans="1:2" x14ac:dyDescent="0.25">
      <c r="A2962" s="4">
        <v>42453</v>
      </c>
      <c r="B2962" s="5">
        <v>234.1841</v>
      </c>
    </row>
    <row r="2963" spans="1:2" x14ac:dyDescent="0.25">
      <c r="A2963" s="4">
        <v>42454</v>
      </c>
      <c r="B2963" s="5">
        <v>234.28020000000001</v>
      </c>
    </row>
    <row r="2964" spans="1:2" x14ac:dyDescent="0.25">
      <c r="A2964" s="4">
        <v>42455</v>
      </c>
      <c r="B2964" s="5">
        <v>234.37639999999999</v>
      </c>
    </row>
    <row r="2965" spans="1:2" x14ac:dyDescent="0.25">
      <c r="A2965" s="4">
        <v>42456</v>
      </c>
      <c r="B2965" s="5">
        <v>234.4726</v>
      </c>
    </row>
    <row r="2966" spans="1:2" x14ac:dyDescent="0.25">
      <c r="A2966" s="4">
        <v>42457</v>
      </c>
      <c r="B2966" s="5">
        <v>234.56880000000001</v>
      </c>
    </row>
    <row r="2967" spans="1:2" x14ac:dyDescent="0.25">
      <c r="A2967" s="4">
        <v>42458</v>
      </c>
      <c r="B2967" s="5">
        <v>234.66499999999999</v>
      </c>
    </row>
    <row r="2968" spans="1:2" x14ac:dyDescent="0.25">
      <c r="A2968" s="4">
        <v>42459</v>
      </c>
      <c r="B2968" s="5">
        <v>234.76130000000001</v>
      </c>
    </row>
    <row r="2969" spans="1:2" x14ac:dyDescent="0.25">
      <c r="A2969" s="4">
        <v>42460</v>
      </c>
      <c r="B2969" s="5">
        <v>234.85769999999999</v>
      </c>
    </row>
    <row r="2970" spans="1:2" x14ac:dyDescent="0.25">
      <c r="A2970" s="4">
        <v>42461</v>
      </c>
      <c r="B2970" s="5">
        <v>234.95410000000001</v>
      </c>
    </row>
    <row r="2971" spans="1:2" x14ac:dyDescent="0.25">
      <c r="A2971" s="4">
        <v>42462</v>
      </c>
      <c r="B2971" s="5">
        <v>235.0505</v>
      </c>
    </row>
    <row r="2972" spans="1:2" x14ac:dyDescent="0.25">
      <c r="A2972" s="4">
        <v>42463</v>
      </c>
      <c r="B2972" s="5">
        <v>235.14689999999999</v>
      </c>
    </row>
    <row r="2973" spans="1:2" x14ac:dyDescent="0.25">
      <c r="A2973" s="4">
        <v>42464</v>
      </c>
      <c r="B2973" s="5">
        <v>235.24340000000001</v>
      </c>
    </row>
    <row r="2974" spans="1:2" x14ac:dyDescent="0.25">
      <c r="A2974" s="4">
        <v>42465</v>
      </c>
      <c r="B2974" s="5">
        <v>235.34</v>
      </c>
    </row>
    <row r="2975" spans="1:2" x14ac:dyDescent="0.25">
      <c r="A2975" s="4">
        <v>42466</v>
      </c>
      <c r="B2975" s="5">
        <v>235.4365</v>
      </c>
    </row>
    <row r="2976" spans="1:2" x14ac:dyDescent="0.25">
      <c r="A2976" s="4">
        <v>42467</v>
      </c>
      <c r="B2976" s="5">
        <v>235.53319999999999</v>
      </c>
    </row>
    <row r="2977" spans="1:2" x14ac:dyDescent="0.25">
      <c r="A2977" s="4">
        <v>42468</v>
      </c>
      <c r="B2977" s="5">
        <v>235.62979999999999</v>
      </c>
    </row>
    <row r="2978" spans="1:2" x14ac:dyDescent="0.25">
      <c r="A2978" s="4">
        <v>42469</v>
      </c>
      <c r="B2978" s="5">
        <v>235.72649999999999</v>
      </c>
    </row>
    <row r="2979" spans="1:2" x14ac:dyDescent="0.25">
      <c r="A2979" s="4">
        <v>42470</v>
      </c>
      <c r="B2979" s="5">
        <v>235.82320000000001</v>
      </c>
    </row>
    <row r="2980" spans="1:2" x14ac:dyDescent="0.25">
      <c r="A2980" s="4">
        <v>42471</v>
      </c>
      <c r="B2980" s="5">
        <v>235.92</v>
      </c>
    </row>
    <row r="2981" spans="1:2" x14ac:dyDescent="0.25">
      <c r="A2981" s="4">
        <v>42472</v>
      </c>
      <c r="B2981" s="5">
        <v>236.01679999999999</v>
      </c>
    </row>
    <row r="2982" spans="1:2" x14ac:dyDescent="0.25">
      <c r="A2982" s="4">
        <v>42473</v>
      </c>
      <c r="B2982" s="5">
        <v>236.11369999999999</v>
      </c>
    </row>
    <row r="2983" spans="1:2" x14ac:dyDescent="0.25">
      <c r="A2983" s="4">
        <v>42474</v>
      </c>
      <c r="B2983" s="5">
        <v>236.2106</v>
      </c>
    </row>
    <row r="2984" spans="1:2" x14ac:dyDescent="0.25">
      <c r="A2984" s="4">
        <v>42475</v>
      </c>
      <c r="B2984" s="5">
        <v>236.3075</v>
      </c>
    </row>
    <row r="2985" spans="1:2" x14ac:dyDescent="0.25">
      <c r="A2985" s="4">
        <v>42476</v>
      </c>
      <c r="B2985" s="5">
        <v>236.38120000000001</v>
      </c>
    </row>
    <row r="2986" spans="1:2" x14ac:dyDescent="0.25">
      <c r="A2986" s="4">
        <v>42477</v>
      </c>
      <c r="B2986" s="5">
        <v>236.45490000000001</v>
      </c>
    </row>
    <row r="2987" spans="1:2" x14ac:dyDescent="0.25">
      <c r="A2987" s="4">
        <v>42478</v>
      </c>
      <c r="B2987" s="5">
        <v>236.52869999999999</v>
      </c>
    </row>
    <row r="2988" spans="1:2" x14ac:dyDescent="0.25">
      <c r="A2988" s="4">
        <v>42479</v>
      </c>
      <c r="B2988" s="5">
        <v>236.60249999999999</v>
      </c>
    </row>
    <row r="2989" spans="1:2" x14ac:dyDescent="0.25">
      <c r="A2989" s="4">
        <v>42480</v>
      </c>
      <c r="B2989" s="5">
        <v>236.6763</v>
      </c>
    </row>
    <row r="2990" spans="1:2" x14ac:dyDescent="0.25">
      <c r="A2990" s="4">
        <v>42481</v>
      </c>
      <c r="B2990" s="5">
        <v>236.7501</v>
      </c>
    </row>
    <row r="2991" spans="1:2" x14ac:dyDescent="0.25">
      <c r="A2991" s="4">
        <v>42482</v>
      </c>
      <c r="B2991" s="5">
        <v>236.82390000000001</v>
      </c>
    </row>
    <row r="2992" spans="1:2" x14ac:dyDescent="0.25">
      <c r="A2992" s="4">
        <v>42483</v>
      </c>
      <c r="B2992" s="5">
        <v>236.89779999999999</v>
      </c>
    </row>
    <row r="2993" spans="1:2" x14ac:dyDescent="0.25">
      <c r="A2993" s="4">
        <v>42484</v>
      </c>
      <c r="B2993" s="5">
        <v>236.9717</v>
      </c>
    </row>
    <row r="2994" spans="1:2" x14ac:dyDescent="0.25">
      <c r="A2994" s="4">
        <v>42485</v>
      </c>
      <c r="B2994" s="5">
        <v>237.04560000000001</v>
      </c>
    </row>
    <row r="2995" spans="1:2" x14ac:dyDescent="0.25">
      <c r="A2995" s="4">
        <v>42486</v>
      </c>
      <c r="B2995" s="5">
        <v>237.11959999999999</v>
      </c>
    </row>
    <row r="2996" spans="1:2" x14ac:dyDescent="0.25">
      <c r="A2996" s="4">
        <v>42487</v>
      </c>
      <c r="B2996" s="5">
        <v>237.1935</v>
      </c>
    </row>
    <row r="2997" spans="1:2" x14ac:dyDescent="0.25">
      <c r="A2997" s="4">
        <v>42488</v>
      </c>
      <c r="B2997" s="5">
        <v>237.26750000000001</v>
      </c>
    </row>
    <row r="2998" spans="1:2" x14ac:dyDescent="0.25">
      <c r="A2998" s="4">
        <v>42489</v>
      </c>
      <c r="B2998" s="5">
        <v>237.3415</v>
      </c>
    </row>
    <row r="2999" spans="1:2" x14ac:dyDescent="0.25">
      <c r="A2999" s="4">
        <v>42490</v>
      </c>
      <c r="B2999" s="5">
        <v>237.41550000000001</v>
      </c>
    </row>
    <row r="3000" spans="1:2" x14ac:dyDescent="0.25">
      <c r="A3000" s="4">
        <v>42491</v>
      </c>
      <c r="B3000" s="5">
        <v>237.4896</v>
      </c>
    </row>
    <row r="3001" spans="1:2" x14ac:dyDescent="0.25">
      <c r="A3001" s="4">
        <v>42492</v>
      </c>
      <c r="B3001" s="5">
        <v>237.56370000000001</v>
      </c>
    </row>
    <row r="3002" spans="1:2" x14ac:dyDescent="0.25">
      <c r="A3002" s="4">
        <v>42493</v>
      </c>
      <c r="B3002" s="5">
        <v>237.6378</v>
      </c>
    </row>
    <row r="3003" spans="1:2" x14ac:dyDescent="0.25">
      <c r="A3003" s="4">
        <v>42494</v>
      </c>
      <c r="B3003" s="5">
        <v>237.71190000000001</v>
      </c>
    </row>
    <row r="3004" spans="1:2" x14ac:dyDescent="0.25">
      <c r="A3004" s="4">
        <v>42495</v>
      </c>
      <c r="B3004" s="5">
        <v>237.786</v>
      </c>
    </row>
    <row r="3005" spans="1:2" x14ac:dyDescent="0.25">
      <c r="A3005" s="4">
        <v>42496</v>
      </c>
      <c r="B3005" s="5">
        <v>237.86019999999999</v>
      </c>
    </row>
    <row r="3006" spans="1:2" x14ac:dyDescent="0.25">
      <c r="A3006" s="4">
        <v>42497</v>
      </c>
      <c r="B3006" s="5">
        <v>237.93440000000001</v>
      </c>
    </row>
    <row r="3007" spans="1:2" x14ac:dyDescent="0.25">
      <c r="A3007" s="4">
        <v>42498</v>
      </c>
      <c r="B3007" s="5">
        <v>238.0086</v>
      </c>
    </row>
    <row r="3008" spans="1:2" x14ac:dyDescent="0.25">
      <c r="A3008" s="4">
        <v>42499</v>
      </c>
      <c r="B3008" s="5">
        <v>238.0829</v>
      </c>
    </row>
    <row r="3009" spans="1:2" x14ac:dyDescent="0.25">
      <c r="A3009" s="4">
        <v>42500</v>
      </c>
      <c r="B3009" s="5">
        <v>238.15710000000001</v>
      </c>
    </row>
    <row r="3010" spans="1:2" x14ac:dyDescent="0.25">
      <c r="A3010" s="4">
        <v>42501</v>
      </c>
      <c r="B3010" s="5">
        <v>238.23140000000001</v>
      </c>
    </row>
    <row r="3011" spans="1:2" x14ac:dyDescent="0.25">
      <c r="A3011" s="4">
        <v>42502</v>
      </c>
      <c r="B3011" s="5">
        <v>238.3057</v>
      </c>
    </row>
    <row r="3012" spans="1:2" x14ac:dyDescent="0.25">
      <c r="A3012" s="4">
        <v>42503</v>
      </c>
      <c r="B3012" s="5">
        <v>238.3801</v>
      </c>
    </row>
    <row r="3013" spans="1:2" x14ac:dyDescent="0.25">
      <c r="A3013" s="4">
        <v>42504</v>
      </c>
      <c r="B3013" s="5">
        <v>238.45439999999999</v>
      </c>
    </row>
    <row r="3014" spans="1:2" x14ac:dyDescent="0.25">
      <c r="A3014" s="4">
        <v>42505</v>
      </c>
      <c r="B3014" s="5">
        <v>238.52879999999999</v>
      </c>
    </row>
    <row r="3015" spans="1:2" x14ac:dyDescent="0.25">
      <c r="A3015" s="4">
        <v>42506</v>
      </c>
      <c r="B3015" s="5">
        <v>238.56720000000001</v>
      </c>
    </row>
    <row r="3016" spans="1:2" x14ac:dyDescent="0.25">
      <c r="A3016" s="4">
        <v>42507</v>
      </c>
      <c r="B3016" s="5">
        <v>238.60560000000001</v>
      </c>
    </row>
    <row r="3017" spans="1:2" x14ac:dyDescent="0.25">
      <c r="A3017" s="4">
        <v>42508</v>
      </c>
      <c r="B3017" s="5">
        <v>238.64400000000001</v>
      </c>
    </row>
    <row r="3018" spans="1:2" x14ac:dyDescent="0.25">
      <c r="A3018" s="4">
        <v>42509</v>
      </c>
      <c r="B3018" s="5">
        <v>238.6824</v>
      </c>
    </row>
    <row r="3019" spans="1:2" x14ac:dyDescent="0.25">
      <c r="A3019" s="4">
        <v>42510</v>
      </c>
      <c r="B3019" s="5">
        <v>238.7208</v>
      </c>
    </row>
    <row r="3020" spans="1:2" x14ac:dyDescent="0.25">
      <c r="A3020" s="4">
        <v>42511</v>
      </c>
      <c r="B3020" s="5">
        <v>238.75919999999999</v>
      </c>
    </row>
    <row r="3021" spans="1:2" x14ac:dyDescent="0.25">
      <c r="A3021" s="4">
        <v>42512</v>
      </c>
      <c r="B3021" s="5">
        <v>238.79759999999999</v>
      </c>
    </row>
    <row r="3022" spans="1:2" x14ac:dyDescent="0.25">
      <c r="A3022" s="4">
        <v>42513</v>
      </c>
      <c r="B3022" s="5">
        <v>238.83600000000001</v>
      </c>
    </row>
    <row r="3023" spans="1:2" x14ac:dyDescent="0.25">
      <c r="A3023" s="4">
        <v>42514</v>
      </c>
      <c r="B3023" s="5">
        <v>238.87440000000001</v>
      </c>
    </row>
    <row r="3024" spans="1:2" x14ac:dyDescent="0.25">
      <c r="A3024" s="4">
        <v>42515</v>
      </c>
      <c r="B3024" s="5">
        <v>238.91290000000001</v>
      </c>
    </row>
    <row r="3025" spans="1:2" x14ac:dyDescent="0.25">
      <c r="A3025" s="4">
        <v>42516</v>
      </c>
      <c r="B3025" s="5">
        <v>238.9513</v>
      </c>
    </row>
    <row r="3026" spans="1:2" x14ac:dyDescent="0.25">
      <c r="A3026" s="4">
        <v>42517</v>
      </c>
      <c r="B3026" s="5">
        <v>238.9898</v>
      </c>
    </row>
    <row r="3027" spans="1:2" x14ac:dyDescent="0.25">
      <c r="A3027" s="4">
        <v>42518</v>
      </c>
      <c r="B3027" s="5">
        <v>239.0282</v>
      </c>
    </row>
    <row r="3028" spans="1:2" x14ac:dyDescent="0.25">
      <c r="A3028" s="4">
        <v>42519</v>
      </c>
      <c r="B3028" s="5">
        <v>239.0667</v>
      </c>
    </row>
    <row r="3029" spans="1:2" x14ac:dyDescent="0.25">
      <c r="A3029" s="4">
        <v>42520</v>
      </c>
      <c r="B3029" s="5">
        <v>239.10509999999999</v>
      </c>
    </row>
    <row r="3030" spans="1:2" x14ac:dyDescent="0.25">
      <c r="A3030" s="4">
        <v>42521</v>
      </c>
      <c r="B3030" s="5">
        <v>239.14359999999999</v>
      </c>
    </row>
    <row r="3031" spans="1:2" x14ac:dyDescent="0.25">
      <c r="A3031" s="4">
        <v>42522</v>
      </c>
      <c r="B3031" s="5">
        <v>239.18209999999999</v>
      </c>
    </row>
    <row r="3032" spans="1:2" x14ac:dyDescent="0.25">
      <c r="A3032" s="4">
        <v>42523</v>
      </c>
      <c r="B3032" s="5">
        <v>239.22059999999999</v>
      </c>
    </row>
    <row r="3033" spans="1:2" x14ac:dyDescent="0.25">
      <c r="A3033" s="4">
        <v>42524</v>
      </c>
      <c r="B3033" s="5">
        <v>239.25909999999999</v>
      </c>
    </row>
    <row r="3034" spans="1:2" x14ac:dyDescent="0.25">
      <c r="A3034" s="4">
        <v>42525</v>
      </c>
      <c r="B3034" s="5">
        <v>239.29759999999999</v>
      </c>
    </row>
    <row r="3035" spans="1:2" x14ac:dyDescent="0.25">
      <c r="A3035" s="4">
        <v>42526</v>
      </c>
      <c r="B3035" s="5">
        <v>239.33609999999999</v>
      </c>
    </row>
    <row r="3036" spans="1:2" x14ac:dyDescent="0.25">
      <c r="A3036" s="4">
        <v>42527</v>
      </c>
      <c r="B3036" s="5">
        <v>239.37459999999999</v>
      </c>
    </row>
    <row r="3037" spans="1:2" x14ac:dyDescent="0.25">
      <c r="A3037" s="4">
        <v>42528</v>
      </c>
      <c r="B3037" s="5">
        <v>239.41309999999999</v>
      </c>
    </row>
    <row r="3038" spans="1:2" x14ac:dyDescent="0.25">
      <c r="A3038" s="4">
        <v>42529</v>
      </c>
      <c r="B3038" s="5">
        <v>239.45160000000001</v>
      </c>
    </row>
    <row r="3039" spans="1:2" x14ac:dyDescent="0.25">
      <c r="A3039" s="4">
        <v>42530</v>
      </c>
      <c r="B3039" s="5">
        <v>239.49010000000001</v>
      </c>
    </row>
    <row r="3040" spans="1:2" x14ac:dyDescent="0.25">
      <c r="A3040" s="4">
        <v>42531</v>
      </c>
      <c r="B3040" s="5">
        <v>239.52869999999999</v>
      </c>
    </row>
    <row r="3041" spans="1:2" x14ac:dyDescent="0.25">
      <c r="A3041" s="4">
        <v>42532</v>
      </c>
      <c r="B3041" s="5">
        <v>239.56720000000001</v>
      </c>
    </row>
    <row r="3042" spans="1:2" x14ac:dyDescent="0.25">
      <c r="A3042" s="4">
        <v>42533</v>
      </c>
      <c r="B3042" s="5">
        <v>239.60579999999999</v>
      </c>
    </row>
    <row r="3043" spans="1:2" x14ac:dyDescent="0.25">
      <c r="A3043" s="4">
        <v>42534</v>
      </c>
      <c r="B3043" s="5">
        <v>239.64429999999999</v>
      </c>
    </row>
    <row r="3044" spans="1:2" x14ac:dyDescent="0.25">
      <c r="A3044" s="4">
        <v>42535</v>
      </c>
      <c r="B3044" s="5">
        <v>239.68289999999999</v>
      </c>
    </row>
    <row r="3045" spans="1:2" x14ac:dyDescent="0.25">
      <c r="A3045" s="4">
        <v>42536</v>
      </c>
      <c r="B3045" s="5">
        <v>239.72139999999999</v>
      </c>
    </row>
    <row r="3046" spans="1:2" x14ac:dyDescent="0.25">
      <c r="A3046" s="4">
        <v>42537</v>
      </c>
      <c r="B3046" s="5">
        <v>239.7621</v>
      </c>
    </row>
    <row r="3047" spans="1:2" x14ac:dyDescent="0.25">
      <c r="A3047" s="4">
        <v>42538</v>
      </c>
      <c r="B3047" s="5">
        <v>239.80269999999999</v>
      </c>
    </row>
    <row r="3048" spans="1:2" x14ac:dyDescent="0.25">
      <c r="A3048" s="4">
        <v>42539</v>
      </c>
      <c r="B3048" s="5">
        <v>239.8434</v>
      </c>
    </row>
    <row r="3049" spans="1:2" x14ac:dyDescent="0.25">
      <c r="A3049" s="4">
        <v>42540</v>
      </c>
      <c r="B3049" s="5">
        <v>239.88409999999999</v>
      </c>
    </row>
    <row r="3050" spans="1:2" x14ac:dyDescent="0.25">
      <c r="A3050" s="4">
        <v>42541</v>
      </c>
      <c r="B3050" s="5">
        <v>239.9247</v>
      </c>
    </row>
    <row r="3051" spans="1:2" x14ac:dyDescent="0.25">
      <c r="A3051" s="4">
        <v>42542</v>
      </c>
      <c r="B3051" s="5">
        <v>239.96539999999999</v>
      </c>
    </row>
    <row r="3052" spans="1:2" x14ac:dyDescent="0.25">
      <c r="A3052" s="4">
        <v>42543</v>
      </c>
      <c r="B3052" s="5">
        <v>240.0061</v>
      </c>
    </row>
    <row r="3053" spans="1:2" x14ac:dyDescent="0.25">
      <c r="A3053" s="4">
        <v>42544</v>
      </c>
      <c r="B3053" s="5">
        <v>240.04679999999999</v>
      </c>
    </row>
    <row r="3054" spans="1:2" x14ac:dyDescent="0.25">
      <c r="A3054" s="4">
        <v>42545</v>
      </c>
      <c r="B3054" s="5">
        <v>240.08750000000001</v>
      </c>
    </row>
    <row r="3055" spans="1:2" x14ac:dyDescent="0.25">
      <c r="A3055" s="4">
        <v>42546</v>
      </c>
      <c r="B3055" s="5">
        <v>240.12819999999999</v>
      </c>
    </row>
    <row r="3056" spans="1:2" x14ac:dyDescent="0.25">
      <c r="A3056" s="4">
        <v>42547</v>
      </c>
      <c r="B3056" s="5">
        <v>240.16900000000001</v>
      </c>
    </row>
    <row r="3057" spans="1:2" x14ac:dyDescent="0.25">
      <c r="A3057" s="4">
        <v>42548</v>
      </c>
      <c r="B3057" s="5">
        <v>240.2097</v>
      </c>
    </row>
    <row r="3058" spans="1:2" x14ac:dyDescent="0.25">
      <c r="A3058" s="4">
        <v>42549</v>
      </c>
      <c r="B3058" s="5">
        <v>240.25040000000001</v>
      </c>
    </row>
    <row r="3059" spans="1:2" x14ac:dyDescent="0.25">
      <c r="A3059" s="4">
        <v>42550</v>
      </c>
      <c r="B3059" s="5">
        <v>240.2912</v>
      </c>
    </row>
    <row r="3060" spans="1:2" x14ac:dyDescent="0.25">
      <c r="A3060" s="4">
        <v>42551</v>
      </c>
      <c r="B3060" s="5">
        <v>240.33189999999999</v>
      </c>
    </row>
    <row r="3061" spans="1:2" x14ac:dyDescent="0.25">
      <c r="A3061" s="4">
        <v>42552</v>
      </c>
      <c r="B3061" s="5">
        <v>240.37270000000001</v>
      </c>
    </row>
    <row r="3062" spans="1:2" x14ac:dyDescent="0.25">
      <c r="A3062" s="4">
        <v>42553</v>
      </c>
      <c r="B3062" s="5">
        <v>240.4134</v>
      </c>
    </row>
    <row r="3063" spans="1:2" x14ac:dyDescent="0.25">
      <c r="A3063" s="4">
        <v>42554</v>
      </c>
      <c r="B3063" s="5">
        <v>240.45419999999999</v>
      </c>
    </row>
    <row r="3064" spans="1:2" x14ac:dyDescent="0.25">
      <c r="A3064" s="4">
        <v>42555</v>
      </c>
      <c r="B3064" s="5">
        <v>240.495</v>
      </c>
    </row>
    <row r="3065" spans="1:2" x14ac:dyDescent="0.25">
      <c r="A3065" s="4">
        <v>42556</v>
      </c>
      <c r="B3065" s="5">
        <v>240.53579999999999</v>
      </c>
    </row>
    <row r="3066" spans="1:2" x14ac:dyDescent="0.25">
      <c r="A3066" s="4">
        <v>42557</v>
      </c>
      <c r="B3066" s="5">
        <v>240.57660000000001</v>
      </c>
    </row>
    <row r="3067" spans="1:2" x14ac:dyDescent="0.25">
      <c r="A3067" s="4">
        <v>42558</v>
      </c>
      <c r="B3067" s="5">
        <v>240.6173</v>
      </c>
    </row>
    <row r="3068" spans="1:2" x14ac:dyDescent="0.25">
      <c r="A3068" s="4">
        <v>42559</v>
      </c>
      <c r="B3068" s="5">
        <v>240.65819999999999</v>
      </c>
    </row>
    <row r="3069" spans="1:2" x14ac:dyDescent="0.25">
      <c r="A3069" s="4">
        <v>42560</v>
      </c>
      <c r="B3069" s="5">
        <v>240.69900000000001</v>
      </c>
    </row>
    <row r="3070" spans="1:2" x14ac:dyDescent="0.25">
      <c r="A3070" s="4">
        <v>42561</v>
      </c>
      <c r="B3070" s="5">
        <v>240.7398</v>
      </c>
    </row>
    <row r="3071" spans="1:2" x14ac:dyDescent="0.25">
      <c r="A3071" s="4">
        <v>42562</v>
      </c>
      <c r="B3071" s="5">
        <v>240.78059999999999</v>
      </c>
    </row>
    <row r="3072" spans="1:2" x14ac:dyDescent="0.25">
      <c r="A3072" s="4">
        <v>42563</v>
      </c>
      <c r="B3072" s="5">
        <v>240.82140000000001</v>
      </c>
    </row>
    <row r="3073" spans="1:2" x14ac:dyDescent="0.25">
      <c r="A3073" s="4">
        <v>42564</v>
      </c>
      <c r="B3073" s="5">
        <v>240.8623</v>
      </c>
    </row>
    <row r="3074" spans="1:2" x14ac:dyDescent="0.25">
      <c r="A3074" s="4">
        <v>42565</v>
      </c>
      <c r="B3074" s="5">
        <v>240.90309999999999</v>
      </c>
    </row>
    <row r="3075" spans="1:2" x14ac:dyDescent="0.25">
      <c r="A3075" s="4">
        <v>42566</v>
      </c>
      <c r="B3075" s="5">
        <v>240.94399999999999</v>
      </c>
    </row>
    <row r="3076" spans="1:2" x14ac:dyDescent="0.25">
      <c r="A3076" s="4">
        <v>42567</v>
      </c>
      <c r="B3076" s="5">
        <v>240.9812</v>
      </c>
    </row>
    <row r="3077" spans="1:2" x14ac:dyDescent="0.25">
      <c r="A3077" s="4">
        <v>42568</v>
      </c>
      <c r="B3077" s="5">
        <v>241.01840000000001</v>
      </c>
    </row>
    <row r="3078" spans="1:2" x14ac:dyDescent="0.25">
      <c r="A3078" s="4">
        <v>42569</v>
      </c>
      <c r="B3078" s="5">
        <v>241.0557</v>
      </c>
    </row>
    <row r="3079" spans="1:2" x14ac:dyDescent="0.25">
      <c r="A3079" s="4">
        <v>42570</v>
      </c>
      <c r="B3079" s="5">
        <v>241.09289999999999</v>
      </c>
    </row>
    <row r="3080" spans="1:2" x14ac:dyDescent="0.25">
      <c r="A3080" s="4">
        <v>42571</v>
      </c>
      <c r="B3080" s="5">
        <v>241.1302</v>
      </c>
    </row>
    <row r="3081" spans="1:2" x14ac:dyDescent="0.25">
      <c r="A3081" s="4">
        <v>42572</v>
      </c>
      <c r="B3081" s="5">
        <v>241.16739999999999</v>
      </c>
    </row>
    <row r="3082" spans="1:2" x14ac:dyDescent="0.25">
      <c r="A3082" s="4">
        <v>42573</v>
      </c>
      <c r="B3082" s="5">
        <v>241.2047</v>
      </c>
    </row>
    <row r="3083" spans="1:2" x14ac:dyDescent="0.25">
      <c r="A3083" s="4">
        <v>42574</v>
      </c>
      <c r="B3083" s="5">
        <v>241.24189999999999</v>
      </c>
    </row>
    <row r="3084" spans="1:2" x14ac:dyDescent="0.25">
      <c r="A3084" s="4">
        <v>42575</v>
      </c>
      <c r="B3084" s="5">
        <v>241.2792</v>
      </c>
    </row>
    <row r="3085" spans="1:2" x14ac:dyDescent="0.25">
      <c r="A3085" s="4">
        <v>42576</v>
      </c>
      <c r="B3085" s="5">
        <v>241.31649999999999</v>
      </c>
    </row>
    <row r="3086" spans="1:2" x14ac:dyDescent="0.25">
      <c r="A3086" s="4">
        <v>42577</v>
      </c>
      <c r="B3086" s="5">
        <v>241.3537</v>
      </c>
    </row>
    <row r="3087" spans="1:2" x14ac:dyDescent="0.25">
      <c r="A3087" s="4">
        <v>42578</v>
      </c>
      <c r="B3087" s="5">
        <v>241.39099999999999</v>
      </c>
    </row>
    <row r="3088" spans="1:2" x14ac:dyDescent="0.25">
      <c r="A3088" s="4">
        <v>42579</v>
      </c>
      <c r="B3088" s="5">
        <v>241.42830000000001</v>
      </c>
    </row>
    <row r="3089" spans="1:2" x14ac:dyDescent="0.25">
      <c r="A3089" s="4">
        <v>42580</v>
      </c>
      <c r="B3089" s="5">
        <v>241.46559999999999</v>
      </c>
    </row>
    <row r="3090" spans="1:2" x14ac:dyDescent="0.25">
      <c r="A3090" s="4">
        <v>42581</v>
      </c>
      <c r="B3090" s="5">
        <v>241.50290000000001</v>
      </c>
    </row>
    <row r="3091" spans="1:2" x14ac:dyDescent="0.25">
      <c r="A3091" s="4">
        <v>42582</v>
      </c>
      <c r="B3091" s="5">
        <v>241.5402</v>
      </c>
    </row>
    <row r="3092" spans="1:2" x14ac:dyDescent="0.25">
      <c r="A3092" s="4">
        <v>42583</v>
      </c>
      <c r="B3092" s="5">
        <v>241.57749999999999</v>
      </c>
    </row>
    <row r="3093" spans="1:2" x14ac:dyDescent="0.25">
      <c r="A3093" s="4">
        <v>42584</v>
      </c>
      <c r="B3093" s="5">
        <v>241.61490000000001</v>
      </c>
    </row>
    <row r="3094" spans="1:2" x14ac:dyDescent="0.25">
      <c r="A3094" s="4">
        <v>42585</v>
      </c>
      <c r="B3094" s="5">
        <v>241.65219999999999</v>
      </c>
    </row>
    <row r="3095" spans="1:2" x14ac:dyDescent="0.25">
      <c r="A3095" s="4">
        <v>42586</v>
      </c>
      <c r="B3095" s="5">
        <v>241.68950000000001</v>
      </c>
    </row>
    <row r="3096" spans="1:2" x14ac:dyDescent="0.25">
      <c r="A3096" s="4">
        <v>42587</v>
      </c>
      <c r="B3096" s="5">
        <v>241.7269</v>
      </c>
    </row>
    <row r="3097" spans="1:2" x14ac:dyDescent="0.25">
      <c r="A3097" s="4">
        <v>42588</v>
      </c>
      <c r="B3097" s="5">
        <v>241.76419999999999</v>
      </c>
    </row>
    <row r="3098" spans="1:2" x14ac:dyDescent="0.25">
      <c r="A3098" s="4">
        <v>42589</v>
      </c>
      <c r="B3098" s="5">
        <v>241.8015</v>
      </c>
    </row>
    <row r="3099" spans="1:2" x14ac:dyDescent="0.25">
      <c r="A3099" s="4">
        <v>42590</v>
      </c>
      <c r="B3099" s="5">
        <v>241.8389</v>
      </c>
    </row>
    <row r="3100" spans="1:2" x14ac:dyDescent="0.25">
      <c r="A3100" s="4">
        <v>42591</v>
      </c>
      <c r="B3100" s="5">
        <v>241.87629999999999</v>
      </c>
    </row>
    <row r="3101" spans="1:2" x14ac:dyDescent="0.25">
      <c r="A3101" s="4">
        <v>42592</v>
      </c>
      <c r="B3101" s="5">
        <v>241.9136</v>
      </c>
    </row>
    <row r="3102" spans="1:2" x14ac:dyDescent="0.25">
      <c r="A3102" s="4">
        <v>42593</v>
      </c>
      <c r="B3102" s="5">
        <v>241.95099999999999</v>
      </c>
    </row>
    <row r="3103" spans="1:2" x14ac:dyDescent="0.25">
      <c r="A3103" s="4">
        <v>42594</v>
      </c>
      <c r="B3103" s="5">
        <v>241.98840000000001</v>
      </c>
    </row>
    <row r="3104" spans="1:2" x14ac:dyDescent="0.25">
      <c r="A3104" s="4">
        <v>42595</v>
      </c>
      <c r="B3104" s="5">
        <v>242.0257</v>
      </c>
    </row>
    <row r="3105" spans="1:2" x14ac:dyDescent="0.25">
      <c r="A3105" s="4">
        <v>42596</v>
      </c>
      <c r="B3105" s="5">
        <v>242.06309999999999</v>
      </c>
    </row>
    <row r="3106" spans="1:2" x14ac:dyDescent="0.25">
      <c r="A3106" s="4">
        <v>42597</v>
      </c>
      <c r="B3106" s="5">
        <v>242.10050000000001</v>
      </c>
    </row>
    <row r="3107" spans="1:2" x14ac:dyDescent="0.25">
      <c r="A3107" s="4">
        <v>42598</v>
      </c>
      <c r="B3107" s="5">
        <v>242.14099999999999</v>
      </c>
    </row>
    <row r="3108" spans="1:2" x14ac:dyDescent="0.25">
      <c r="A3108" s="4">
        <v>42599</v>
      </c>
      <c r="B3108" s="5">
        <v>242.1815</v>
      </c>
    </row>
    <row r="3109" spans="1:2" x14ac:dyDescent="0.25">
      <c r="A3109" s="4">
        <v>42600</v>
      </c>
      <c r="B3109" s="5">
        <v>242.22200000000001</v>
      </c>
    </row>
    <row r="3110" spans="1:2" x14ac:dyDescent="0.25">
      <c r="A3110" s="4">
        <v>42601</v>
      </c>
      <c r="B3110" s="5">
        <v>242.26259999999999</v>
      </c>
    </row>
    <row r="3111" spans="1:2" x14ac:dyDescent="0.25">
      <c r="A3111" s="4">
        <v>42602</v>
      </c>
      <c r="B3111" s="5">
        <v>242.3031</v>
      </c>
    </row>
    <row r="3112" spans="1:2" x14ac:dyDescent="0.25">
      <c r="A3112" s="4">
        <v>42603</v>
      </c>
      <c r="B3112" s="5">
        <v>242.34370000000001</v>
      </c>
    </row>
    <row r="3113" spans="1:2" x14ac:dyDescent="0.25">
      <c r="A3113" s="4">
        <v>42604</v>
      </c>
      <c r="B3113" s="5">
        <v>242.38419999999999</v>
      </c>
    </row>
    <row r="3114" spans="1:2" x14ac:dyDescent="0.25">
      <c r="A3114" s="4">
        <v>42605</v>
      </c>
      <c r="B3114" s="5">
        <v>242.4248</v>
      </c>
    </row>
    <row r="3115" spans="1:2" x14ac:dyDescent="0.25">
      <c r="A3115" s="4">
        <v>42606</v>
      </c>
      <c r="B3115" s="5">
        <v>242.46530000000001</v>
      </c>
    </row>
    <row r="3116" spans="1:2" x14ac:dyDescent="0.25">
      <c r="A3116" s="4">
        <v>42607</v>
      </c>
      <c r="B3116" s="5">
        <v>242.5059</v>
      </c>
    </row>
    <row r="3117" spans="1:2" x14ac:dyDescent="0.25">
      <c r="A3117" s="4">
        <v>42608</v>
      </c>
      <c r="B3117" s="5">
        <v>242.54650000000001</v>
      </c>
    </row>
    <row r="3118" spans="1:2" x14ac:dyDescent="0.25">
      <c r="A3118" s="4">
        <v>42609</v>
      </c>
      <c r="B3118" s="5">
        <v>242.58709999999999</v>
      </c>
    </row>
    <row r="3119" spans="1:2" x14ac:dyDescent="0.25">
      <c r="A3119" s="4">
        <v>42610</v>
      </c>
      <c r="B3119" s="5">
        <v>242.6276</v>
      </c>
    </row>
    <row r="3120" spans="1:2" x14ac:dyDescent="0.25">
      <c r="A3120" s="4">
        <v>42611</v>
      </c>
      <c r="B3120" s="5">
        <v>242.66820000000001</v>
      </c>
    </row>
    <row r="3121" spans="1:2" x14ac:dyDescent="0.25">
      <c r="A3121" s="4">
        <v>42612</v>
      </c>
      <c r="B3121" s="5">
        <v>242.7088</v>
      </c>
    </row>
    <row r="3122" spans="1:2" x14ac:dyDescent="0.25">
      <c r="A3122" s="4">
        <v>42613</v>
      </c>
      <c r="B3122" s="5">
        <v>242.74950000000001</v>
      </c>
    </row>
    <row r="3123" spans="1:2" x14ac:dyDescent="0.25">
      <c r="A3123" s="4">
        <v>42614</v>
      </c>
      <c r="B3123" s="5">
        <v>242.7901</v>
      </c>
    </row>
    <row r="3124" spans="1:2" x14ac:dyDescent="0.25">
      <c r="A3124" s="4">
        <v>42615</v>
      </c>
      <c r="B3124" s="5">
        <v>242.83070000000001</v>
      </c>
    </row>
    <row r="3125" spans="1:2" x14ac:dyDescent="0.25">
      <c r="A3125" s="4">
        <v>42616</v>
      </c>
      <c r="B3125" s="5">
        <v>242.87129999999999</v>
      </c>
    </row>
    <row r="3126" spans="1:2" x14ac:dyDescent="0.25">
      <c r="A3126" s="4">
        <v>42617</v>
      </c>
      <c r="B3126" s="5">
        <v>242.91200000000001</v>
      </c>
    </row>
    <row r="3127" spans="1:2" x14ac:dyDescent="0.25">
      <c r="A3127" s="4">
        <v>42618</v>
      </c>
      <c r="B3127" s="5">
        <v>242.95259999999999</v>
      </c>
    </row>
    <row r="3128" spans="1:2" x14ac:dyDescent="0.25">
      <c r="A3128" s="4">
        <v>42619</v>
      </c>
      <c r="B3128" s="5">
        <v>242.9933</v>
      </c>
    </row>
    <row r="3129" spans="1:2" x14ac:dyDescent="0.25">
      <c r="A3129" s="4">
        <v>42620</v>
      </c>
      <c r="B3129" s="5">
        <v>243.03389999999999</v>
      </c>
    </row>
    <row r="3130" spans="1:2" x14ac:dyDescent="0.25">
      <c r="A3130" s="4">
        <v>42621</v>
      </c>
      <c r="B3130" s="5">
        <v>243.0746</v>
      </c>
    </row>
    <row r="3131" spans="1:2" x14ac:dyDescent="0.25">
      <c r="A3131" s="4">
        <v>42622</v>
      </c>
      <c r="B3131" s="5">
        <v>243.11529999999999</v>
      </c>
    </row>
    <row r="3132" spans="1:2" x14ac:dyDescent="0.25">
      <c r="A3132" s="4">
        <v>42623</v>
      </c>
      <c r="B3132" s="5">
        <v>243.1559</v>
      </c>
    </row>
    <row r="3133" spans="1:2" x14ac:dyDescent="0.25">
      <c r="A3133" s="4">
        <v>42624</v>
      </c>
      <c r="B3133" s="5">
        <v>243.19659999999999</v>
      </c>
    </row>
    <row r="3134" spans="1:2" x14ac:dyDescent="0.25">
      <c r="A3134" s="4">
        <v>42625</v>
      </c>
      <c r="B3134" s="5">
        <v>243.2373</v>
      </c>
    </row>
    <row r="3135" spans="1:2" x14ac:dyDescent="0.25">
      <c r="A3135" s="4">
        <v>42626</v>
      </c>
      <c r="B3135" s="5">
        <v>243.27799999999999</v>
      </c>
    </row>
    <row r="3136" spans="1:2" x14ac:dyDescent="0.25">
      <c r="A3136" s="4">
        <v>42627</v>
      </c>
      <c r="B3136" s="5">
        <v>243.31870000000001</v>
      </c>
    </row>
    <row r="3137" spans="1:2" x14ac:dyDescent="0.25">
      <c r="A3137" s="4">
        <v>42628</v>
      </c>
      <c r="B3137" s="5">
        <v>243.35939999999999</v>
      </c>
    </row>
    <row r="3138" spans="1:2" x14ac:dyDescent="0.25">
      <c r="A3138" s="4">
        <v>42629</v>
      </c>
      <c r="B3138" s="5">
        <v>243.33340000000001</v>
      </c>
    </row>
    <row r="3139" spans="1:2" x14ac:dyDescent="0.25">
      <c r="A3139" s="4">
        <v>42630</v>
      </c>
      <c r="B3139" s="5">
        <v>243.3074</v>
      </c>
    </row>
    <row r="3140" spans="1:2" x14ac:dyDescent="0.25">
      <c r="A3140" s="4">
        <v>42631</v>
      </c>
      <c r="B3140" s="5">
        <v>243.28139999999999</v>
      </c>
    </row>
    <row r="3141" spans="1:2" x14ac:dyDescent="0.25">
      <c r="A3141" s="4">
        <v>42632</v>
      </c>
      <c r="B3141" s="5">
        <v>243.25540000000001</v>
      </c>
    </row>
    <row r="3142" spans="1:2" x14ac:dyDescent="0.25">
      <c r="A3142" s="4">
        <v>42633</v>
      </c>
      <c r="B3142" s="5">
        <v>243.2294</v>
      </c>
    </row>
    <row r="3143" spans="1:2" x14ac:dyDescent="0.25">
      <c r="A3143" s="4">
        <v>42634</v>
      </c>
      <c r="B3143" s="5">
        <v>243.20349999999999</v>
      </c>
    </row>
    <row r="3144" spans="1:2" x14ac:dyDescent="0.25">
      <c r="A3144" s="4">
        <v>42635</v>
      </c>
      <c r="B3144" s="5">
        <v>243.17750000000001</v>
      </c>
    </row>
    <row r="3145" spans="1:2" x14ac:dyDescent="0.25">
      <c r="A3145" s="4">
        <v>42636</v>
      </c>
      <c r="B3145" s="5">
        <v>243.1515</v>
      </c>
    </row>
    <row r="3146" spans="1:2" x14ac:dyDescent="0.25">
      <c r="A3146" s="4">
        <v>42637</v>
      </c>
      <c r="B3146" s="5">
        <v>243.12549999999999</v>
      </c>
    </row>
    <row r="3147" spans="1:2" x14ac:dyDescent="0.25">
      <c r="A3147" s="4">
        <v>42638</v>
      </c>
      <c r="B3147" s="5">
        <v>243.09950000000001</v>
      </c>
    </row>
    <row r="3148" spans="1:2" x14ac:dyDescent="0.25">
      <c r="A3148" s="4">
        <v>42639</v>
      </c>
      <c r="B3148" s="5">
        <v>243.0736</v>
      </c>
    </row>
    <row r="3149" spans="1:2" x14ac:dyDescent="0.25">
      <c r="A3149" s="4">
        <v>42640</v>
      </c>
      <c r="B3149" s="5">
        <v>243.04759999999999</v>
      </c>
    </row>
    <row r="3150" spans="1:2" x14ac:dyDescent="0.25">
      <c r="A3150" s="4">
        <v>42641</v>
      </c>
      <c r="B3150" s="5">
        <v>243.02160000000001</v>
      </c>
    </row>
    <row r="3151" spans="1:2" x14ac:dyDescent="0.25">
      <c r="A3151" s="4">
        <v>42642</v>
      </c>
      <c r="B3151" s="5">
        <v>242.9957</v>
      </c>
    </row>
    <row r="3152" spans="1:2" x14ac:dyDescent="0.25">
      <c r="A3152" s="4">
        <v>42643</v>
      </c>
      <c r="B3152" s="5">
        <v>242.96969999999999</v>
      </c>
    </row>
    <row r="3153" spans="1:2" x14ac:dyDescent="0.25">
      <c r="A3153" s="4">
        <v>42644</v>
      </c>
      <c r="B3153" s="5">
        <v>242.94380000000001</v>
      </c>
    </row>
    <row r="3154" spans="1:2" x14ac:dyDescent="0.25">
      <c r="A3154" s="4">
        <v>42645</v>
      </c>
      <c r="B3154" s="5">
        <v>242.9178</v>
      </c>
    </row>
    <row r="3155" spans="1:2" x14ac:dyDescent="0.25">
      <c r="A3155" s="4">
        <v>42646</v>
      </c>
      <c r="B3155" s="5">
        <v>242.89189999999999</v>
      </c>
    </row>
    <row r="3156" spans="1:2" x14ac:dyDescent="0.25">
      <c r="A3156" s="4">
        <v>42647</v>
      </c>
      <c r="B3156" s="5">
        <v>242.86590000000001</v>
      </c>
    </row>
    <row r="3157" spans="1:2" x14ac:dyDescent="0.25">
      <c r="A3157" s="4">
        <v>42648</v>
      </c>
      <c r="B3157" s="5">
        <v>242.84</v>
      </c>
    </row>
    <row r="3158" spans="1:2" x14ac:dyDescent="0.25">
      <c r="A3158" s="4">
        <v>42649</v>
      </c>
      <c r="B3158" s="5">
        <v>242.81399999999999</v>
      </c>
    </row>
    <row r="3159" spans="1:2" x14ac:dyDescent="0.25">
      <c r="A3159" s="4">
        <v>42650</v>
      </c>
      <c r="B3159" s="5">
        <v>242.78809999999999</v>
      </c>
    </row>
    <row r="3160" spans="1:2" x14ac:dyDescent="0.25">
      <c r="A3160" s="4">
        <v>42651</v>
      </c>
      <c r="B3160" s="5">
        <v>242.7621</v>
      </c>
    </row>
    <row r="3161" spans="1:2" x14ac:dyDescent="0.25">
      <c r="A3161" s="4">
        <v>42652</v>
      </c>
      <c r="B3161" s="5">
        <v>242.7362</v>
      </c>
    </row>
    <row r="3162" spans="1:2" x14ac:dyDescent="0.25">
      <c r="A3162" s="4">
        <v>42653</v>
      </c>
      <c r="B3162" s="5">
        <v>242.71029999999999</v>
      </c>
    </row>
    <row r="3163" spans="1:2" x14ac:dyDescent="0.25">
      <c r="A3163" s="4">
        <v>42654</v>
      </c>
      <c r="B3163" s="5">
        <v>242.68430000000001</v>
      </c>
    </row>
    <row r="3164" spans="1:2" x14ac:dyDescent="0.25">
      <c r="A3164" s="4">
        <v>42655</v>
      </c>
      <c r="B3164" s="5">
        <v>242.6584</v>
      </c>
    </row>
    <row r="3165" spans="1:2" x14ac:dyDescent="0.25">
      <c r="A3165" s="4">
        <v>42656</v>
      </c>
      <c r="B3165" s="5">
        <v>242.63249999999999</v>
      </c>
    </row>
    <row r="3166" spans="1:2" x14ac:dyDescent="0.25">
      <c r="A3166" s="4">
        <v>42657</v>
      </c>
      <c r="B3166" s="5">
        <v>242.60659999999999</v>
      </c>
    </row>
    <row r="3167" spans="1:2" x14ac:dyDescent="0.25">
      <c r="A3167" s="4">
        <v>42658</v>
      </c>
      <c r="B3167" s="5">
        <v>242.5806</v>
      </c>
    </row>
    <row r="3168" spans="1:2" x14ac:dyDescent="0.25">
      <c r="A3168" s="4">
        <v>42659</v>
      </c>
      <c r="B3168" s="5">
        <v>242.57669999999999</v>
      </c>
    </row>
    <row r="3169" spans="1:2" x14ac:dyDescent="0.25">
      <c r="A3169" s="4">
        <v>42660</v>
      </c>
      <c r="B3169" s="5">
        <v>242.5728</v>
      </c>
    </row>
    <row r="3170" spans="1:2" x14ac:dyDescent="0.25">
      <c r="A3170" s="4">
        <v>42661</v>
      </c>
      <c r="B3170" s="5">
        <v>242.56890000000001</v>
      </c>
    </row>
    <row r="3171" spans="1:2" x14ac:dyDescent="0.25">
      <c r="A3171" s="4">
        <v>42662</v>
      </c>
      <c r="B3171" s="5">
        <v>242.56489999999999</v>
      </c>
    </row>
    <row r="3172" spans="1:2" x14ac:dyDescent="0.25">
      <c r="A3172" s="4">
        <v>42663</v>
      </c>
      <c r="B3172" s="5">
        <v>242.56100000000001</v>
      </c>
    </row>
    <row r="3173" spans="1:2" x14ac:dyDescent="0.25">
      <c r="A3173" s="4">
        <v>42664</v>
      </c>
      <c r="B3173" s="5">
        <v>242.55709999999999</v>
      </c>
    </row>
    <row r="3174" spans="1:2" x14ac:dyDescent="0.25">
      <c r="A3174" s="4">
        <v>42665</v>
      </c>
      <c r="B3174" s="5">
        <v>242.5532</v>
      </c>
    </row>
    <row r="3175" spans="1:2" x14ac:dyDescent="0.25">
      <c r="A3175" s="4">
        <v>42666</v>
      </c>
      <c r="B3175" s="5">
        <v>242.54929999999999</v>
      </c>
    </row>
    <row r="3176" spans="1:2" x14ac:dyDescent="0.25">
      <c r="A3176" s="4">
        <v>42667</v>
      </c>
      <c r="B3176" s="5">
        <v>242.5454</v>
      </c>
    </row>
    <row r="3177" spans="1:2" x14ac:dyDescent="0.25">
      <c r="A3177" s="4">
        <v>42668</v>
      </c>
      <c r="B3177" s="5">
        <v>242.54150000000001</v>
      </c>
    </row>
    <row r="3178" spans="1:2" x14ac:dyDescent="0.25">
      <c r="A3178" s="4">
        <v>42669</v>
      </c>
      <c r="B3178" s="5">
        <v>242.5376</v>
      </c>
    </row>
    <row r="3179" spans="1:2" x14ac:dyDescent="0.25">
      <c r="A3179" s="4">
        <v>42670</v>
      </c>
      <c r="B3179" s="5">
        <v>242.53360000000001</v>
      </c>
    </row>
    <row r="3180" spans="1:2" x14ac:dyDescent="0.25">
      <c r="A3180" s="4">
        <v>42671</v>
      </c>
      <c r="B3180" s="5">
        <v>242.52969999999999</v>
      </c>
    </row>
    <row r="3181" spans="1:2" x14ac:dyDescent="0.25">
      <c r="A3181" s="4">
        <v>42672</v>
      </c>
      <c r="B3181" s="5">
        <v>242.5258</v>
      </c>
    </row>
    <row r="3182" spans="1:2" x14ac:dyDescent="0.25">
      <c r="A3182" s="4">
        <v>42673</v>
      </c>
      <c r="B3182" s="5">
        <v>242.52189999999999</v>
      </c>
    </row>
    <row r="3183" spans="1:2" x14ac:dyDescent="0.25">
      <c r="A3183" s="4">
        <v>42674</v>
      </c>
      <c r="B3183" s="5">
        <v>242.518</v>
      </c>
    </row>
    <row r="3184" spans="1:2" x14ac:dyDescent="0.25">
      <c r="A3184" s="4">
        <v>42675</v>
      </c>
      <c r="B3184" s="5">
        <v>242.51410000000001</v>
      </c>
    </row>
    <row r="3185" spans="1:2" x14ac:dyDescent="0.25">
      <c r="A3185" s="4">
        <v>42676</v>
      </c>
      <c r="B3185" s="5">
        <v>242.5102</v>
      </c>
    </row>
    <row r="3186" spans="1:2" x14ac:dyDescent="0.25">
      <c r="A3186" s="4">
        <v>42677</v>
      </c>
      <c r="B3186" s="5">
        <v>242.50630000000001</v>
      </c>
    </row>
    <row r="3187" spans="1:2" x14ac:dyDescent="0.25">
      <c r="A3187" s="4">
        <v>42678</v>
      </c>
      <c r="B3187" s="5">
        <v>242.50229999999999</v>
      </c>
    </row>
    <row r="3188" spans="1:2" x14ac:dyDescent="0.25">
      <c r="A3188" s="4">
        <v>42679</v>
      </c>
      <c r="B3188" s="5">
        <v>242.4984</v>
      </c>
    </row>
    <row r="3189" spans="1:2" x14ac:dyDescent="0.25">
      <c r="A3189" s="4">
        <v>42680</v>
      </c>
      <c r="B3189" s="5">
        <v>242.49449999999999</v>
      </c>
    </row>
    <row r="3190" spans="1:2" x14ac:dyDescent="0.25">
      <c r="A3190" s="4">
        <v>42681</v>
      </c>
      <c r="B3190" s="5">
        <v>242.4906</v>
      </c>
    </row>
    <row r="3191" spans="1:2" x14ac:dyDescent="0.25">
      <c r="A3191" s="4">
        <v>42682</v>
      </c>
      <c r="B3191" s="5">
        <v>242.48670000000001</v>
      </c>
    </row>
    <row r="3192" spans="1:2" x14ac:dyDescent="0.25">
      <c r="A3192" s="4">
        <v>42683</v>
      </c>
      <c r="B3192" s="5">
        <v>242.4828</v>
      </c>
    </row>
    <row r="3193" spans="1:2" x14ac:dyDescent="0.25">
      <c r="A3193" s="4">
        <v>42684</v>
      </c>
      <c r="B3193" s="5">
        <v>242.47890000000001</v>
      </c>
    </row>
    <row r="3194" spans="1:2" x14ac:dyDescent="0.25">
      <c r="A3194" s="4">
        <v>42685</v>
      </c>
      <c r="B3194" s="5">
        <v>242.47499999999999</v>
      </c>
    </row>
    <row r="3195" spans="1:2" x14ac:dyDescent="0.25">
      <c r="A3195" s="4">
        <v>42686</v>
      </c>
      <c r="B3195" s="5">
        <v>242.471</v>
      </c>
    </row>
    <row r="3196" spans="1:2" x14ac:dyDescent="0.25">
      <c r="A3196" s="4">
        <v>42687</v>
      </c>
      <c r="B3196" s="5">
        <v>242.46709999999999</v>
      </c>
    </row>
    <row r="3197" spans="1:2" x14ac:dyDescent="0.25">
      <c r="A3197" s="4">
        <v>42688</v>
      </c>
      <c r="B3197" s="5">
        <v>242.4632</v>
      </c>
    </row>
    <row r="3198" spans="1:2" x14ac:dyDescent="0.25">
      <c r="A3198" s="4">
        <v>42689</v>
      </c>
      <c r="B3198" s="5">
        <v>242.45930000000001</v>
      </c>
    </row>
    <row r="3199" spans="1:2" x14ac:dyDescent="0.25">
      <c r="A3199" s="4">
        <v>42690</v>
      </c>
      <c r="B3199" s="5">
        <v>242.45439999999999</v>
      </c>
    </row>
    <row r="3200" spans="1:2" x14ac:dyDescent="0.25">
      <c r="A3200" s="4">
        <v>42691</v>
      </c>
      <c r="B3200" s="5">
        <v>242.4496</v>
      </c>
    </row>
    <row r="3201" spans="1:2" x14ac:dyDescent="0.25">
      <c r="A3201" s="4">
        <v>42692</v>
      </c>
      <c r="B3201" s="5">
        <v>242.44470000000001</v>
      </c>
    </row>
    <row r="3202" spans="1:2" x14ac:dyDescent="0.25">
      <c r="A3202" s="4">
        <v>42693</v>
      </c>
      <c r="B3202" s="5">
        <v>242.43989999999999</v>
      </c>
    </row>
    <row r="3203" spans="1:2" x14ac:dyDescent="0.25">
      <c r="A3203" s="4">
        <v>42694</v>
      </c>
      <c r="B3203" s="5">
        <v>242.435</v>
      </c>
    </row>
    <row r="3204" spans="1:2" x14ac:dyDescent="0.25">
      <c r="A3204" s="4">
        <v>42695</v>
      </c>
      <c r="B3204" s="5">
        <v>242.43020000000001</v>
      </c>
    </row>
    <row r="3205" spans="1:2" x14ac:dyDescent="0.25">
      <c r="A3205" s="4">
        <v>42696</v>
      </c>
      <c r="B3205" s="5">
        <v>242.42529999999999</v>
      </c>
    </row>
    <row r="3206" spans="1:2" x14ac:dyDescent="0.25">
      <c r="A3206" s="4">
        <v>42697</v>
      </c>
      <c r="B3206" s="5">
        <v>242.4205</v>
      </c>
    </row>
    <row r="3207" spans="1:2" x14ac:dyDescent="0.25">
      <c r="A3207" s="4">
        <v>42698</v>
      </c>
      <c r="B3207" s="5">
        <v>242.41560000000001</v>
      </c>
    </row>
    <row r="3208" spans="1:2" x14ac:dyDescent="0.25">
      <c r="A3208" s="4">
        <v>42699</v>
      </c>
      <c r="B3208" s="5">
        <v>242.41079999999999</v>
      </c>
    </row>
    <row r="3209" spans="1:2" x14ac:dyDescent="0.25">
      <c r="A3209" s="4">
        <v>42700</v>
      </c>
      <c r="B3209" s="5">
        <v>242.4059</v>
      </c>
    </row>
    <row r="3210" spans="1:2" x14ac:dyDescent="0.25">
      <c r="A3210" s="4">
        <v>42701</v>
      </c>
      <c r="B3210" s="5">
        <v>242.40110000000001</v>
      </c>
    </row>
    <row r="3211" spans="1:2" x14ac:dyDescent="0.25">
      <c r="A3211" s="4">
        <v>42702</v>
      </c>
      <c r="B3211" s="5">
        <v>242.39619999999999</v>
      </c>
    </row>
    <row r="3212" spans="1:2" x14ac:dyDescent="0.25">
      <c r="A3212" s="4">
        <v>42703</v>
      </c>
      <c r="B3212" s="5">
        <v>242.3914</v>
      </c>
    </row>
    <row r="3213" spans="1:2" x14ac:dyDescent="0.25">
      <c r="A3213" s="4">
        <v>42704</v>
      </c>
      <c r="B3213" s="5">
        <v>242.38659999999999</v>
      </c>
    </row>
    <row r="3214" spans="1:2" x14ac:dyDescent="0.25">
      <c r="A3214" s="4">
        <v>42705</v>
      </c>
      <c r="B3214" s="5">
        <v>242.3817</v>
      </c>
    </row>
    <row r="3215" spans="1:2" x14ac:dyDescent="0.25">
      <c r="A3215" s="4">
        <v>42706</v>
      </c>
      <c r="B3215" s="5">
        <v>242.37690000000001</v>
      </c>
    </row>
    <row r="3216" spans="1:2" x14ac:dyDescent="0.25">
      <c r="A3216" s="4">
        <v>42707</v>
      </c>
      <c r="B3216" s="5">
        <v>242.37200000000001</v>
      </c>
    </row>
    <row r="3217" spans="1:2" x14ac:dyDescent="0.25">
      <c r="A3217" s="4">
        <v>42708</v>
      </c>
      <c r="B3217" s="5">
        <v>242.3672</v>
      </c>
    </row>
    <row r="3218" spans="1:2" x14ac:dyDescent="0.25">
      <c r="A3218" s="4">
        <v>42709</v>
      </c>
      <c r="B3218" s="5">
        <v>242.3623</v>
      </c>
    </row>
    <row r="3219" spans="1:2" x14ac:dyDescent="0.25">
      <c r="A3219" s="4">
        <v>42710</v>
      </c>
      <c r="B3219" s="5">
        <v>242.35749999999999</v>
      </c>
    </row>
    <row r="3220" spans="1:2" x14ac:dyDescent="0.25">
      <c r="A3220" s="4">
        <v>42711</v>
      </c>
      <c r="B3220" s="5">
        <v>242.3526</v>
      </c>
    </row>
    <row r="3221" spans="1:2" x14ac:dyDescent="0.25">
      <c r="A3221" s="4">
        <v>42712</v>
      </c>
      <c r="B3221" s="5">
        <v>242.34780000000001</v>
      </c>
    </row>
    <row r="3222" spans="1:2" x14ac:dyDescent="0.25">
      <c r="A3222" s="4">
        <v>42713</v>
      </c>
      <c r="B3222" s="5">
        <v>242.34289999999999</v>
      </c>
    </row>
    <row r="3223" spans="1:2" x14ac:dyDescent="0.25">
      <c r="A3223" s="4">
        <v>42714</v>
      </c>
      <c r="B3223" s="5">
        <v>242.3381</v>
      </c>
    </row>
    <row r="3224" spans="1:2" x14ac:dyDescent="0.25">
      <c r="A3224" s="4">
        <v>42715</v>
      </c>
      <c r="B3224" s="5">
        <v>242.33320000000001</v>
      </c>
    </row>
    <row r="3225" spans="1:2" x14ac:dyDescent="0.25">
      <c r="A3225" s="4">
        <v>42716</v>
      </c>
      <c r="B3225" s="5">
        <v>242.32839999999999</v>
      </c>
    </row>
    <row r="3226" spans="1:2" x14ac:dyDescent="0.25">
      <c r="A3226" s="4">
        <v>42717</v>
      </c>
      <c r="B3226" s="5">
        <v>242.3235</v>
      </c>
    </row>
    <row r="3227" spans="1:2" x14ac:dyDescent="0.25">
      <c r="A3227" s="4">
        <v>42718</v>
      </c>
      <c r="B3227" s="5">
        <v>242.31870000000001</v>
      </c>
    </row>
    <row r="3228" spans="1:2" x14ac:dyDescent="0.25">
      <c r="A3228" s="4">
        <v>42719</v>
      </c>
      <c r="B3228" s="5">
        <v>242.31379999999999</v>
      </c>
    </row>
    <row r="3229" spans="1:2" x14ac:dyDescent="0.25">
      <c r="A3229" s="4">
        <v>42720</v>
      </c>
      <c r="B3229" s="5">
        <v>242.32239999999999</v>
      </c>
    </row>
    <row r="3230" spans="1:2" x14ac:dyDescent="0.25">
      <c r="A3230" s="4">
        <v>42721</v>
      </c>
      <c r="B3230" s="5">
        <v>242.33099999999999</v>
      </c>
    </row>
    <row r="3231" spans="1:2" x14ac:dyDescent="0.25">
      <c r="A3231" s="4">
        <v>42722</v>
      </c>
      <c r="B3231" s="5">
        <v>242.33959999999999</v>
      </c>
    </row>
    <row r="3232" spans="1:2" x14ac:dyDescent="0.25">
      <c r="A3232" s="4">
        <v>42723</v>
      </c>
      <c r="B3232" s="5">
        <v>242.34819999999999</v>
      </c>
    </row>
    <row r="3233" spans="1:2" x14ac:dyDescent="0.25">
      <c r="A3233" s="4">
        <v>42724</v>
      </c>
      <c r="B3233" s="5">
        <v>242.35679999999999</v>
      </c>
    </row>
    <row r="3234" spans="1:2" x14ac:dyDescent="0.25">
      <c r="A3234" s="4">
        <v>42725</v>
      </c>
      <c r="B3234" s="5">
        <v>242.36539999999999</v>
      </c>
    </row>
    <row r="3235" spans="1:2" x14ac:dyDescent="0.25">
      <c r="A3235" s="4">
        <v>42726</v>
      </c>
      <c r="B3235" s="5">
        <v>242.374</v>
      </c>
    </row>
    <row r="3236" spans="1:2" x14ac:dyDescent="0.25">
      <c r="A3236" s="4">
        <v>42727</v>
      </c>
      <c r="B3236" s="5">
        <v>242.3826</v>
      </c>
    </row>
    <row r="3237" spans="1:2" x14ac:dyDescent="0.25">
      <c r="A3237" s="4">
        <v>42728</v>
      </c>
      <c r="B3237" s="5">
        <v>242.3912</v>
      </c>
    </row>
    <row r="3238" spans="1:2" x14ac:dyDescent="0.25">
      <c r="A3238" s="4">
        <v>42729</v>
      </c>
      <c r="B3238" s="5">
        <v>242.3998</v>
      </c>
    </row>
    <row r="3239" spans="1:2" x14ac:dyDescent="0.25">
      <c r="A3239" s="4">
        <v>42730</v>
      </c>
      <c r="B3239" s="5">
        <v>242.4083</v>
      </c>
    </row>
    <row r="3240" spans="1:2" x14ac:dyDescent="0.25">
      <c r="A3240" s="4">
        <v>42731</v>
      </c>
      <c r="B3240" s="5">
        <v>242.4169</v>
      </c>
    </row>
    <row r="3241" spans="1:2" x14ac:dyDescent="0.25">
      <c r="A3241" s="4">
        <v>42732</v>
      </c>
      <c r="B3241" s="5">
        <v>242.4255</v>
      </c>
    </row>
    <row r="3242" spans="1:2" x14ac:dyDescent="0.25">
      <c r="A3242" s="4">
        <v>42733</v>
      </c>
      <c r="B3242" s="5">
        <v>242.4341</v>
      </c>
    </row>
    <row r="3243" spans="1:2" x14ac:dyDescent="0.25">
      <c r="A3243" s="4">
        <v>42734</v>
      </c>
      <c r="B3243" s="5">
        <v>242.4427</v>
      </c>
    </row>
    <row r="3244" spans="1:2" x14ac:dyDescent="0.25">
      <c r="A3244" s="4">
        <v>42735</v>
      </c>
      <c r="B3244" s="5">
        <v>242.4513</v>
      </c>
    </row>
    <row r="3245" spans="1:2" x14ac:dyDescent="0.25">
      <c r="A3245" s="4">
        <v>42736</v>
      </c>
      <c r="B3245" s="5">
        <v>242.4599</v>
      </c>
    </row>
    <row r="3246" spans="1:2" x14ac:dyDescent="0.25">
      <c r="A3246" s="4">
        <v>42737</v>
      </c>
      <c r="B3246" s="5">
        <v>242.46850000000001</v>
      </c>
    </row>
    <row r="3247" spans="1:2" x14ac:dyDescent="0.25">
      <c r="A3247" s="4">
        <v>42738</v>
      </c>
      <c r="B3247" s="5">
        <v>242.47710000000001</v>
      </c>
    </row>
    <row r="3248" spans="1:2" x14ac:dyDescent="0.25">
      <c r="A3248" s="4">
        <v>42739</v>
      </c>
      <c r="B3248" s="5">
        <v>242.48570000000001</v>
      </c>
    </row>
    <row r="3249" spans="1:2" x14ac:dyDescent="0.25">
      <c r="A3249" s="4">
        <v>42740</v>
      </c>
      <c r="B3249" s="5">
        <v>242.49430000000001</v>
      </c>
    </row>
    <row r="3250" spans="1:2" x14ac:dyDescent="0.25">
      <c r="A3250" s="4">
        <v>42741</v>
      </c>
      <c r="B3250" s="5">
        <v>242.50290000000001</v>
      </c>
    </row>
    <row r="3251" spans="1:2" x14ac:dyDescent="0.25">
      <c r="A3251" s="4">
        <v>42742</v>
      </c>
      <c r="B3251" s="5">
        <v>242.51150000000001</v>
      </c>
    </row>
    <row r="3252" spans="1:2" x14ac:dyDescent="0.25">
      <c r="A3252" s="4">
        <v>42743</v>
      </c>
      <c r="B3252" s="5">
        <v>242.52010000000001</v>
      </c>
    </row>
    <row r="3253" spans="1:2" x14ac:dyDescent="0.25">
      <c r="A3253" s="4">
        <v>42744</v>
      </c>
      <c r="B3253" s="5">
        <v>242.52869999999999</v>
      </c>
    </row>
    <row r="3254" spans="1:2" x14ac:dyDescent="0.25">
      <c r="A3254" s="4">
        <v>42745</v>
      </c>
      <c r="B3254" s="5">
        <v>242.53729999999999</v>
      </c>
    </row>
    <row r="3255" spans="1:2" x14ac:dyDescent="0.25">
      <c r="A3255" s="4">
        <v>42746</v>
      </c>
      <c r="B3255" s="5">
        <v>242.54589999999999</v>
      </c>
    </row>
    <row r="3256" spans="1:2" x14ac:dyDescent="0.25">
      <c r="A3256" s="4">
        <v>42747</v>
      </c>
      <c r="B3256" s="5">
        <v>242.55449999999999</v>
      </c>
    </row>
    <row r="3257" spans="1:2" x14ac:dyDescent="0.25">
      <c r="A3257" s="4">
        <v>42748</v>
      </c>
      <c r="B3257" s="5">
        <v>242.56309999999999</v>
      </c>
    </row>
    <row r="3258" spans="1:2" x14ac:dyDescent="0.25">
      <c r="A3258" s="4">
        <v>42749</v>
      </c>
      <c r="B3258" s="5">
        <v>242.57169999999999</v>
      </c>
    </row>
    <row r="3259" spans="1:2" x14ac:dyDescent="0.25">
      <c r="A3259" s="4">
        <v>42750</v>
      </c>
      <c r="B3259" s="5">
        <v>242.58029999999999</v>
      </c>
    </row>
    <row r="3260" spans="1:2" x14ac:dyDescent="0.25">
      <c r="A3260" s="4">
        <v>42751</v>
      </c>
      <c r="B3260" s="5">
        <v>242.6131</v>
      </c>
    </row>
    <row r="3261" spans="1:2" x14ac:dyDescent="0.25">
      <c r="A3261" s="4">
        <v>42752</v>
      </c>
      <c r="B3261" s="5">
        <v>242.64590000000001</v>
      </c>
    </row>
    <row r="3262" spans="1:2" x14ac:dyDescent="0.25">
      <c r="A3262" s="4">
        <v>42753</v>
      </c>
      <c r="B3262" s="5">
        <v>242.67869999999999</v>
      </c>
    </row>
    <row r="3263" spans="1:2" x14ac:dyDescent="0.25">
      <c r="A3263" s="4">
        <v>42754</v>
      </c>
      <c r="B3263" s="5">
        <v>242.7115</v>
      </c>
    </row>
    <row r="3264" spans="1:2" x14ac:dyDescent="0.25">
      <c r="A3264" s="4">
        <v>42755</v>
      </c>
      <c r="B3264" s="5">
        <v>242.74430000000001</v>
      </c>
    </row>
    <row r="3265" spans="1:2" x14ac:dyDescent="0.25">
      <c r="A3265" s="4">
        <v>42756</v>
      </c>
      <c r="B3265" s="5">
        <v>242.77719999999999</v>
      </c>
    </row>
    <row r="3266" spans="1:2" x14ac:dyDescent="0.25">
      <c r="A3266" s="4">
        <v>42757</v>
      </c>
      <c r="B3266" s="5">
        <v>242.81</v>
      </c>
    </row>
    <row r="3267" spans="1:2" x14ac:dyDescent="0.25">
      <c r="A3267" s="4">
        <v>42758</v>
      </c>
      <c r="B3267" s="5">
        <v>242.84280000000001</v>
      </c>
    </row>
    <row r="3268" spans="1:2" x14ac:dyDescent="0.25">
      <c r="A3268" s="4">
        <v>42759</v>
      </c>
      <c r="B3268" s="5">
        <v>242.87569999999999</v>
      </c>
    </row>
    <row r="3269" spans="1:2" x14ac:dyDescent="0.25">
      <c r="A3269" s="4">
        <v>42760</v>
      </c>
      <c r="B3269" s="5">
        <v>242.9085</v>
      </c>
    </row>
    <row r="3270" spans="1:2" x14ac:dyDescent="0.25">
      <c r="A3270" s="4">
        <v>42761</v>
      </c>
      <c r="B3270" s="5">
        <v>242.94130000000001</v>
      </c>
    </row>
    <row r="3271" spans="1:2" x14ac:dyDescent="0.25">
      <c r="A3271" s="4">
        <v>42762</v>
      </c>
      <c r="B3271" s="5">
        <v>242.9742</v>
      </c>
    </row>
    <row r="3272" spans="1:2" x14ac:dyDescent="0.25">
      <c r="A3272" s="4">
        <v>42763</v>
      </c>
      <c r="B3272" s="5">
        <v>243.00700000000001</v>
      </c>
    </row>
    <row r="3273" spans="1:2" x14ac:dyDescent="0.25">
      <c r="A3273" s="4">
        <v>42764</v>
      </c>
      <c r="B3273" s="5">
        <v>243.03989999999999</v>
      </c>
    </row>
    <row r="3274" spans="1:2" x14ac:dyDescent="0.25">
      <c r="A3274" s="4">
        <v>42765</v>
      </c>
      <c r="B3274" s="5">
        <v>243.0728</v>
      </c>
    </row>
    <row r="3275" spans="1:2" x14ac:dyDescent="0.25">
      <c r="A3275" s="4">
        <v>42766</v>
      </c>
      <c r="B3275" s="5">
        <v>243.10560000000001</v>
      </c>
    </row>
    <row r="3276" spans="1:2" x14ac:dyDescent="0.25">
      <c r="A3276" s="4">
        <v>42767</v>
      </c>
      <c r="B3276" s="5">
        <v>243.13849999999999</v>
      </c>
    </row>
    <row r="3277" spans="1:2" x14ac:dyDescent="0.25">
      <c r="A3277" s="4">
        <v>42768</v>
      </c>
      <c r="B3277" s="5">
        <v>243.17140000000001</v>
      </c>
    </row>
    <row r="3278" spans="1:2" x14ac:dyDescent="0.25">
      <c r="A3278" s="4">
        <v>42769</v>
      </c>
      <c r="B3278" s="5">
        <v>243.20419999999999</v>
      </c>
    </row>
    <row r="3279" spans="1:2" x14ac:dyDescent="0.25">
      <c r="A3279" s="4">
        <v>42770</v>
      </c>
      <c r="B3279" s="5">
        <v>243.2371</v>
      </c>
    </row>
    <row r="3280" spans="1:2" x14ac:dyDescent="0.25">
      <c r="A3280" s="4">
        <v>42771</v>
      </c>
      <c r="B3280" s="5">
        <v>243.27</v>
      </c>
    </row>
    <row r="3281" spans="1:2" x14ac:dyDescent="0.25">
      <c r="A3281" s="4">
        <v>42772</v>
      </c>
      <c r="B3281" s="5">
        <v>243.30289999999999</v>
      </c>
    </row>
    <row r="3282" spans="1:2" x14ac:dyDescent="0.25">
      <c r="A3282" s="4">
        <v>42773</v>
      </c>
      <c r="B3282" s="5">
        <v>243.33580000000001</v>
      </c>
    </row>
    <row r="3283" spans="1:2" x14ac:dyDescent="0.25">
      <c r="A3283" s="4">
        <v>42774</v>
      </c>
      <c r="B3283" s="5">
        <v>243.36869999999999</v>
      </c>
    </row>
    <row r="3284" spans="1:2" x14ac:dyDescent="0.25">
      <c r="A3284" s="4">
        <v>42775</v>
      </c>
      <c r="B3284" s="5">
        <v>243.4016</v>
      </c>
    </row>
    <row r="3285" spans="1:2" x14ac:dyDescent="0.25">
      <c r="A3285" s="4">
        <v>42776</v>
      </c>
      <c r="B3285" s="5">
        <v>243.43450000000001</v>
      </c>
    </row>
    <row r="3286" spans="1:2" x14ac:dyDescent="0.25">
      <c r="A3286" s="4">
        <v>42777</v>
      </c>
      <c r="B3286" s="5">
        <v>243.4674</v>
      </c>
    </row>
    <row r="3287" spans="1:2" x14ac:dyDescent="0.25">
      <c r="A3287" s="4">
        <v>42778</v>
      </c>
      <c r="B3287" s="5">
        <v>243.50040000000001</v>
      </c>
    </row>
    <row r="3288" spans="1:2" x14ac:dyDescent="0.25">
      <c r="A3288" s="4">
        <v>42779</v>
      </c>
      <c r="B3288" s="5">
        <v>243.5333</v>
      </c>
    </row>
    <row r="3289" spans="1:2" x14ac:dyDescent="0.25">
      <c r="A3289" s="4">
        <v>42780</v>
      </c>
      <c r="B3289" s="5">
        <v>243.56620000000001</v>
      </c>
    </row>
    <row r="3290" spans="1:2" x14ac:dyDescent="0.25">
      <c r="A3290" s="4">
        <v>42781</v>
      </c>
      <c r="B3290" s="5">
        <v>243.59909999999999</v>
      </c>
    </row>
    <row r="3291" spans="1:2" x14ac:dyDescent="0.25">
      <c r="A3291" s="4">
        <v>42782</v>
      </c>
      <c r="B3291" s="5">
        <v>243.6874</v>
      </c>
    </row>
    <row r="3292" spans="1:2" x14ac:dyDescent="0.25">
      <c r="A3292" s="4">
        <v>42783</v>
      </c>
      <c r="B3292" s="5">
        <v>243.7757</v>
      </c>
    </row>
    <row r="3293" spans="1:2" x14ac:dyDescent="0.25">
      <c r="A3293" s="4">
        <v>42784</v>
      </c>
      <c r="B3293" s="5">
        <v>243.86410000000001</v>
      </c>
    </row>
    <row r="3294" spans="1:2" x14ac:dyDescent="0.25">
      <c r="A3294" s="4">
        <v>42785</v>
      </c>
      <c r="B3294" s="5">
        <v>243.95249999999999</v>
      </c>
    </row>
    <row r="3295" spans="1:2" x14ac:dyDescent="0.25">
      <c r="A3295" s="4">
        <v>42786</v>
      </c>
      <c r="B3295" s="5">
        <v>244.041</v>
      </c>
    </row>
    <row r="3296" spans="1:2" x14ac:dyDescent="0.25">
      <c r="A3296" s="4">
        <v>42787</v>
      </c>
      <c r="B3296" s="5">
        <v>244.1294</v>
      </c>
    </row>
    <row r="3297" spans="1:2" x14ac:dyDescent="0.25">
      <c r="A3297" s="4">
        <v>42788</v>
      </c>
      <c r="B3297" s="5">
        <v>244.21789999999999</v>
      </c>
    </row>
    <row r="3298" spans="1:2" x14ac:dyDescent="0.25">
      <c r="A3298" s="4">
        <v>42789</v>
      </c>
      <c r="B3298" s="5">
        <v>244.3064</v>
      </c>
    </row>
    <row r="3299" spans="1:2" x14ac:dyDescent="0.25">
      <c r="A3299" s="4">
        <v>42790</v>
      </c>
      <c r="B3299" s="5">
        <v>244.39500000000001</v>
      </c>
    </row>
    <row r="3300" spans="1:2" x14ac:dyDescent="0.25">
      <c r="A3300" s="4">
        <v>42791</v>
      </c>
      <c r="B3300" s="5">
        <v>244.4836</v>
      </c>
    </row>
    <row r="3301" spans="1:2" x14ac:dyDescent="0.25">
      <c r="A3301" s="4">
        <v>42792</v>
      </c>
      <c r="B3301" s="5">
        <v>244.57220000000001</v>
      </c>
    </row>
    <row r="3302" spans="1:2" x14ac:dyDescent="0.25">
      <c r="A3302" s="4">
        <v>42793</v>
      </c>
      <c r="B3302" s="5">
        <v>244.6609</v>
      </c>
    </row>
    <row r="3303" spans="1:2" x14ac:dyDescent="0.25">
      <c r="A3303" s="4">
        <v>42794</v>
      </c>
      <c r="B3303" s="5">
        <v>244.74959999999999</v>
      </c>
    </row>
    <row r="3304" spans="1:2" x14ac:dyDescent="0.25">
      <c r="A3304" s="4">
        <v>42795</v>
      </c>
      <c r="B3304" s="5">
        <v>244.8383</v>
      </c>
    </row>
    <row r="3305" spans="1:2" x14ac:dyDescent="0.25">
      <c r="A3305" s="4">
        <v>42796</v>
      </c>
      <c r="B3305" s="5">
        <v>244.9271</v>
      </c>
    </row>
    <row r="3306" spans="1:2" x14ac:dyDescent="0.25">
      <c r="A3306" s="4">
        <v>42797</v>
      </c>
      <c r="B3306" s="5">
        <v>245.01580000000001</v>
      </c>
    </row>
    <row r="3307" spans="1:2" x14ac:dyDescent="0.25">
      <c r="A3307" s="4">
        <v>42798</v>
      </c>
      <c r="B3307" s="5">
        <v>245.10470000000001</v>
      </c>
    </row>
    <row r="3308" spans="1:2" x14ac:dyDescent="0.25">
      <c r="A3308" s="4">
        <v>42799</v>
      </c>
      <c r="B3308" s="5">
        <v>245.1935</v>
      </c>
    </row>
    <row r="3309" spans="1:2" x14ac:dyDescent="0.25">
      <c r="A3309" s="4">
        <v>42800</v>
      </c>
      <c r="B3309" s="5">
        <v>245.2824</v>
      </c>
    </row>
    <row r="3310" spans="1:2" x14ac:dyDescent="0.25">
      <c r="A3310" s="4">
        <v>42801</v>
      </c>
      <c r="B3310" s="5">
        <v>245.37129999999999</v>
      </c>
    </row>
    <row r="3311" spans="1:2" x14ac:dyDescent="0.25">
      <c r="A3311" s="4">
        <v>42802</v>
      </c>
      <c r="B3311" s="5">
        <v>245.46029999999999</v>
      </c>
    </row>
    <row r="3312" spans="1:2" x14ac:dyDescent="0.25">
      <c r="A3312" s="4">
        <v>42803</v>
      </c>
      <c r="B3312" s="5">
        <v>245.54920000000001</v>
      </c>
    </row>
    <row r="3313" spans="1:2" x14ac:dyDescent="0.25">
      <c r="A3313" s="4">
        <v>42804</v>
      </c>
      <c r="B3313" s="5">
        <v>245.63829999999999</v>
      </c>
    </row>
    <row r="3314" spans="1:2" x14ac:dyDescent="0.25">
      <c r="A3314" s="4">
        <v>42805</v>
      </c>
      <c r="B3314" s="5">
        <v>245.72730000000001</v>
      </c>
    </row>
    <row r="3315" spans="1:2" x14ac:dyDescent="0.25">
      <c r="A3315" s="4">
        <v>42806</v>
      </c>
      <c r="B3315" s="5">
        <v>245.81639999999999</v>
      </c>
    </row>
    <row r="3316" spans="1:2" x14ac:dyDescent="0.25">
      <c r="A3316" s="4">
        <v>42807</v>
      </c>
      <c r="B3316" s="5">
        <v>245.90549999999999</v>
      </c>
    </row>
    <row r="3317" spans="1:2" x14ac:dyDescent="0.25">
      <c r="A3317" s="4">
        <v>42808</v>
      </c>
      <c r="B3317" s="5">
        <v>245.99459999999999</v>
      </c>
    </row>
    <row r="3318" spans="1:2" x14ac:dyDescent="0.25">
      <c r="A3318" s="4">
        <v>42809</v>
      </c>
      <c r="B3318" s="5">
        <v>246.0838</v>
      </c>
    </row>
    <row r="3319" spans="1:2" x14ac:dyDescent="0.25">
      <c r="A3319" s="4">
        <v>42810</v>
      </c>
      <c r="B3319" s="5">
        <v>246.1636</v>
      </c>
    </row>
    <row r="3320" spans="1:2" x14ac:dyDescent="0.25">
      <c r="A3320" s="4">
        <v>42811</v>
      </c>
      <c r="B3320" s="5">
        <v>246.24340000000001</v>
      </c>
    </row>
    <row r="3321" spans="1:2" x14ac:dyDescent="0.25">
      <c r="A3321" s="4">
        <v>42812</v>
      </c>
      <c r="B3321" s="5">
        <v>246.32320000000001</v>
      </c>
    </row>
    <row r="3322" spans="1:2" x14ac:dyDescent="0.25">
      <c r="A3322" s="4">
        <v>42813</v>
      </c>
      <c r="B3322" s="5">
        <v>246.40309999999999</v>
      </c>
    </row>
    <row r="3323" spans="1:2" x14ac:dyDescent="0.25">
      <c r="A3323" s="4">
        <v>42814</v>
      </c>
      <c r="B3323" s="5">
        <v>246.483</v>
      </c>
    </row>
    <row r="3324" spans="1:2" x14ac:dyDescent="0.25">
      <c r="A3324" s="4">
        <v>42815</v>
      </c>
      <c r="B3324" s="5">
        <v>246.56290000000001</v>
      </c>
    </row>
    <row r="3325" spans="1:2" x14ac:dyDescent="0.25">
      <c r="A3325" s="4">
        <v>42816</v>
      </c>
      <c r="B3325" s="5">
        <v>246.64279999999999</v>
      </c>
    </row>
    <row r="3326" spans="1:2" x14ac:dyDescent="0.25">
      <c r="A3326" s="4">
        <v>42817</v>
      </c>
      <c r="B3326" s="5">
        <v>246.72280000000001</v>
      </c>
    </row>
    <row r="3327" spans="1:2" x14ac:dyDescent="0.25">
      <c r="A3327" s="4">
        <v>42818</v>
      </c>
      <c r="B3327" s="5">
        <v>246.80279999999999</v>
      </c>
    </row>
    <row r="3328" spans="1:2" x14ac:dyDescent="0.25">
      <c r="A3328" s="4">
        <v>42819</v>
      </c>
      <c r="B3328" s="5">
        <v>246.8828</v>
      </c>
    </row>
    <row r="3329" spans="1:2" x14ac:dyDescent="0.25">
      <c r="A3329" s="4">
        <v>42820</v>
      </c>
      <c r="B3329" s="5">
        <v>246.96289999999999</v>
      </c>
    </row>
    <row r="3330" spans="1:2" x14ac:dyDescent="0.25">
      <c r="A3330" s="4">
        <v>42821</v>
      </c>
      <c r="B3330" s="5">
        <v>247.0429</v>
      </c>
    </row>
    <row r="3331" spans="1:2" x14ac:dyDescent="0.25">
      <c r="A3331" s="4">
        <v>42822</v>
      </c>
      <c r="B3331" s="5">
        <v>247.12299999999999</v>
      </c>
    </row>
    <row r="3332" spans="1:2" x14ac:dyDescent="0.25">
      <c r="A3332" s="4">
        <v>42823</v>
      </c>
      <c r="B3332" s="5">
        <v>247.20320000000001</v>
      </c>
    </row>
    <row r="3333" spans="1:2" x14ac:dyDescent="0.25">
      <c r="A3333" s="4">
        <v>42824</v>
      </c>
      <c r="B3333" s="5">
        <v>247.2833</v>
      </c>
    </row>
    <row r="3334" spans="1:2" x14ac:dyDescent="0.25">
      <c r="A3334" s="4">
        <v>42825</v>
      </c>
      <c r="B3334" s="5">
        <v>247.36349999999999</v>
      </c>
    </row>
    <row r="3335" spans="1:2" x14ac:dyDescent="0.25">
      <c r="A3335" s="4">
        <v>42826</v>
      </c>
      <c r="B3335" s="5">
        <v>247.44370000000001</v>
      </c>
    </row>
    <row r="3336" spans="1:2" x14ac:dyDescent="0.25">
      <c r="A3336" s="4">
        <v>42827</v>
      </c>
      <c r="B3336" s="5">
        <v>247.5239</v>
      </c>
    </row>
    <row r="3337" spans="1:2" x14ac:dyDescent="0.25">
      <c r="A3337" s="4">
        <v>42828</v>
      </c>
      <c r="B3337" s="5">
        <v>247.60419999999999</v>
      </c>
    </row>
    <row r="3338" spans="1:2" x14ac:dyDescent="0.25">
      <c r="A3338" s="4">
        <v>42829</v>
      </c>
      <c r="B3338" s="5">
        <v>247.68450000000001</v>
      </c>
    </row>
    <row r="3339" spans="1:2" x14ac:dyDescent="0.25">
      <c r="A3339" s="4">
        <v>42830</v>
      </c>
      <c r="B3339" s="5">
        <v>247.76480000000001</v>
      </c>
    </row>
    <row r="3340" spans="1:2" x14ac:dyDescent="0.25">
      <c r="A3340" s="4">
        <v>42831</v>
      </c>
      <c r="B3340" s="5">
        <v>247.8451</v>
      </c>
    </row>
    <row r="3341" spans="1:2" x14ac:dyDescent="0.25">
      <c r="A3341" s="4">
        <v>42832</v>
      </c>
      <c r="B3341" s="5">
        <v>247.9254</v>
      </c>
    </row>
    <row r="3342" spans="1:2" x14ac:dyDescent="0.25">
      <c r="A3342" s="4">
        <v>42833</v>
      </c>
      <c r="B3342" s="5">
        <v>248.00579999999999</v>
      </c>
    </row>
    <row r="3343" spans="1:2" x14ac:dyDescent="0.25">
      <c r="A3343" s="4">
        <v>42834</v>
      </c>
      <c r="B3343" s="5">
        <v>248.08619999999999</v>
      </c>
    </row>
    <row r="3344" spans="1:2" x14ac:dyDescent="0.25">
      <c r="A3344" s="4">
        <v>42835</v>
      </c>
      <c r="B3344" s="5">
        <v>248.16669999999999</v>
      </c>
    </row>
    <row r="3345" spans="1:2" x14ac:dyDescent="0.25">
      <c r="A3345" s="4">
        <v>42836</v>
      </c>
      <c r="B3345" s="5">
        <v>248.24709999999999</v>
      </c>
    </row>
    <row r="3346" spans="1:2" x14ac:dyDescent="0.25">
      <c r="A3346" s="4">
        <v>42837</v>
      </c>
      <c r="B3346" s="5">
        <v>248.32759999999999</v>
      </c>
    </row>
    <row r="3347" spans="1:2" x14ac:dyDescent="0.25">
      <c r="A3347" s="4">
        <v>42838</v>
      </c>
      <c r="B3347" s="5">
        <v>248.40809999999999</v>
      </c>
    </row>
    <row r="3348" spans="1:2" x14ac:dyDescent="0.25">
      <c r="A3348" s="4">
        <v>42839</v>
      </c>
      <c r="B3348" s="5">
        <v>248.48869999999999</v>
      </c>
    </row>
    <row r="3349" spans="1:2" x14ac:dyDescent="0.25">
      <c r="A3349" s="4">
        <v>42840</v>
      </c>
      <c r="B3349" s="5">
        <v>248.5692</v>
      </c>
    </row>
    <row r="3350" spans="1:2" x14ac:dyDescent="0.25">
      <c r="A3350" s="4">
        <v>42841</v>
      </c>
      <c r="B3350" s="5">
        <v>248.60810000000001</v>
      </c>
    </row>
    <row r="3351" spans="1:2" x14ac:dyDescent="0.25">
      <c r="A3351" s="4">
        <v>42842</v>
      </c>
      <c r="B3351" s="5">
        <v>248.64689999999999</v>
      </c>
    </row>
    <row r="3352" spans="1:2" x14ac:dyDescent="0.25">
      <c r="A3352" s="4">
        <v>42843</v>
      </c>
      <c r="B3352" s="5">
        <v>248.6858</v>
      </c>
    </row>
    <row r="3353" spans="1:2" x14ac:dyDescent="0.25">
      <c r="A3353" s="4">
        <v>42844</v>
      </c>
      <c r="B3353" s="5">
        <v>248.72470000000001</v>
      </c>
    </row>
    <row r="3354" spans="1:2" x14ac:dyDescent="0.25">
      <c r="A3354" s="4">
        <v>42845</v>
      </c>
      <c r="B3354" s="5">
        <v>248.76349999999999</v>
      </c>
    </row>
    <row r="3355" spans="1:2" x14ac:dyDescent="0.25">
      <c r="A3355" s="4">
        <v>42846</v>
      </c>
      <c r="B3355" s="5">
        <v>248.80240000000001</v>
      </c>
    </row>
    <row r="3356" spans="1:2" x14ac:dyDescent="0.25">
      <c r="A3356" s="4">
        <v>42847</v>
      </c>
      <c r="B3356" s="5">
        <v>248.84129999999999</v>
      </c>
    </row>
    <row r="3357" spans="1:2" x14ac:dyDescent="0.25">
      <c r="A3357" s="4">
        <v>42848</v>
      </c>
      <c r="B3357" s="5">
        <v>248.8802</v>
      </c>
    </row>
    <row r="3358" spans="1:2" x14ac:dyDescent="0.25">
      <c r="A3358" s="4">
        <v>42849</v>
      </c>
      <c r="B3358" s="5">
        <v>248.91909999999999</v>
      </c>
    </row>
    <row r="3359" spans="1:2" x14ac:dyDescent="0.25">
      <c r="A3359" s="4">
        <v>42850</v>
      </c>
      <c r="B3359" s="5">
        <v>248.958</v>
      </c>
    </row>
    <row r="3360" spans="1:2" x14ac:dyDescent="0.25">
      <c r="A3360" s="4">
        <v>42851</v>
      </c>
      <c r="B3360" s="5">
        <v>248.99690000000001</v>
      </c>
    </row>
    <row r="3361" spans="1:2" x14ac:dyDescent="0.25">
      <c r="A3361" s="4">
        <v>42852</v>
      </c>
      <c r="B3361" s="5">
        <v>249.0359</v>
      </c>
    </row>
    <row r="3362" spans="1:2" x14ac:dyDescent="0.25">
      <c r="A3362" s="4">
        <v>42853</v>
      </c>
      <c r="B3362" s="5">
        <v>249.07480000000001</v>
      </c>
    </row>
    <row r="3363" spans="1:2" x14ac:dyDescent="0.25">
      <c r="A3363" s="4">
        <v>42854</v>
      </c>
      <c r="B3363" s="5">
        <v>249.11369999999999</v>
      </c>
    </row>
    <row r="3364" spans="1:2" x14ac:dyDescent="0.25">
      <c r="A3364" s="4">
        <v>42855</v>
      </c>
      <c r="B3364" s="5">
        <v>249.15270000000001</v>
      </c>
    </row>
    <row r="3365" spans="1:2" x14ac:dyDescent="0.25">
      <c r="A3365" s="4">
        <v>42856</v>
      </c>
      <c r="B3365" s="5">
        <v>249.19159999999999</v>
      </c>
    </row>
    <row r="3366" spans="1:2" x14ac:dyDescent="0.25">
      <c r="A3366" s="4">
        <v>42857</v>
      </c>
      <c r="B3366" s="5">
        <v>249.23050000000001</v>
      </c>
    </row>
    <row r="3367" spans="1:2" x14ac:dyDescent="0.25">
      <c r="A3367" s="4">
        <v>42858</v>
      </c>
      <c r="B3367" s="5">
        <v>249.26949999999999</v>
      </c>
    </row>
    <row r="3368" spans="1:2" x14ac:dyDescent="0.25">
      <c r="A3368" s="4">
        <v>42859</v>
      </c>
      <c r="B3368" s="5">
        <v>249.30850000000001</v>
      </c>
    </row>
    <row r="3369" spans="1:2" x14ac:dyDescent="0.25">
      <c r="A3369" s="4">
        <v>42860</v>
      </c>
      <c r="B3369" s="5">
        <v>249.34739999999999</v>
      </c>
    </row>
    <row r="3370" spans="1:2" x14ac:dyDescent="0.25">
      <c r="A3370" s="4">
        <v>42861</v>
      </c>
      <c r="B3370" s="5">
        <v>249.38640000000001</v>
      </c>
    </row>
    <row r="3371" spans="1:2" x14ac:dyDescent="0.25">
      <c r="A3371" s="4">
        <v>42862</v>
      </c>
      <c r="B3371" s="5">
        <v>249.4254</v>
      </c>
    </row>
    <row r="3372" spans="1:2" x14ac:dyDescent="0.25">
      <c r="A3372" s="4">
        <v>42863</v>
      </c>
      <c r="B3372" s="5">
        <v>249.46440000000001</v>
      </c>
    </row>
    <row r="3373" spans="1:2" x14ac:dyDescent="0.25">
      <c r="A3373" s="4">
        <v>42864</v>
      </c>
      <c r="B3373" s="5">
        <v>249.5034</v>
      </c>
    </row>
    <row r="3374" spans="1:2" x14ac:dyDescent="0.25">
      <c r="A3374" s="4">
        <v>42865</v>
      </c>
      <c r="B3374" s="5">
        <v>249.54239999999999</v>
      </c>
    </row>
    <row r="3375" spans="1:2" x14ac:dyDescent="0.25">
      <c r="A3375" s="4">
        <v>42866</v>
      </c>
      <c r="B3375" s="5">
        <v>249.5814</v>
      </c>
    </row>
    <row r="3376" spans="1:2" x14ac:dyDescent="0.25">
      <c r="A3376" s="4">
        <v>42867</v>
      </c>
      <c r="B3376" s="5">
        <v>249.62039999999999</v>
      </c>
    </row>
    <row r="3377" spans="1:2" x14ac:dyDescent="0.25">
      <c r="A3377" s="4">
        <v>42868</v>
      </c>
      <c r="B3377" s="5">
        <v>249.65940000000001</v>
      </c>
    </row>
    <row r="3378" spans="1:2" x14ac:dyDescent="0.25">
      <c r="A3378" s="4">
        <v>42869</v>
      </c>
      <c r="B3378" s="5">
        <v>249.69839999999999</v>
      </c>
    </row>
    <row r="3379" spans="1:2" x14ac:dyDescent="0.25">
      <c r="A3379" s="4">
        <v>42870</v>
      </c>
      <c r="B3379" s="5">
        <v>249.73750000000001</v>
      </c>
    </row>
    <row r="3380" spans="1:2" x14ac:dyDescent="0.25">
      <c r="A3380" s="4">
        <v>42871</v>
      </c>
      <c r="B3380" s="5">
        <v>249.77529999999999</v>
      </c>
    </row>
    <row r="3381" spans="1:2" x14ac:dyDescent="0.25">
      <c r="A3381" s="4">
        <v>42872</v>
      </c>
      <c r="B3381" s="5">
        <v>249.81309999999999</v>
      </c>
    </row>
    <row r="3382" spans="1:2" x14ac:dyDescent="0.25">
      <c r="A3382" s="4">
        <v>42873</v>
      </c>
      <c r="B3382" s="5">
        <v>249.85079999999999</v>
      </c>
    </row>
    <row r="3383" spans="1:2" x14ac:dyDescent="0.25">
      <c r="A3383" s="4">
        <v>42874</v>
      </c>
      <c r="B3383" s="5">
        <v>249.8886</v>
      </c>
    </row>
    <row r="3384" spans="1:2" x14ac:dyDescent="0.25">
      <c r="A3384" s="4">
        <v>42875</v>
      </c>
      <c r="B3384" s="5">
        <v>249.9264</v>
      </c>
    </row>
    <row r="3385" spans="1:2" x14ac:dyDescent="0.25">
      <c r="A3385" s="4">
        <v>42876</v>
      </c>
      <c r="B3385" s="5">
        <v>249.96430000000001</v>
      </c>
    </row>
    <row r="3386" spans="1:2" x14ac:dyDescent="0.25">
      <c r="A3386" s="4">
        <v>42877</v>
      </c>
      <c r="B3386" s="5">
        <v>250.00210000000001</v>
      </c>
    </row>
    <row r="3387" spans="1:2" x14ac:dyDescent="0.25">
      <c r="A3387" s="4">
        <v>42878</v>
      </c>
      <c r="B3387" s="5">
        <v>250.03989999999999</v>
      </c>
    </row>
    <row r="3388" spans="1:2" x14ac:dyDescent="0.25">
      <c r="A3388" s="4">
        <v>42879</v>
      </c>
      <c r="B3388" s="5">
        <v>250.07769999999999</v>
      </c>
    </row>
    <row r="3389" spans="1:2" x14ac:dyDescent="0.25">
      <c r="A3389" s="4">
        <v>42880</v>
      </c>
      <c r="B3389" s="5">
        <v>250.1155</v>
      </c>
    </row>
    <row r="3390" spans="1:2" x14ac:dyDescent="0.25">
      <c r="A3390" s="4">
        <v>42881</v>
      </c>
      <c r="B3390" s="5">
        <v>250.1534</v>
      </c>
    </row>
    <row r="3391" spans="1:2" x14ac:dyDescent="0.25">
      <c r="A3391" s="4">
        <v>42882</v>
      </c>
      <c r="B3391" s="5">
        <v>250.19120000000001</v>
      </c>
    </row>
    <row r="3392" spans="1:2" x14ac:dyDescent="0.25">
      <c r="A3392" s="4">
        <v>42883</v>
      </c>
      <c r="B3392" s="5">
        <v>250.22909999999999</v>
      </c>
    </row>
    <row r="3393" spans="1:2" x14ac:dyDescent="0.25">
      <c r="A3393" s="4">
        <v>42884</v>
      </c>
      <c r="B3393" s="5">
        <v>250.26689999999999</v>
      </c>
    </row>
    <row r="3394" spans="1:2" x14ac:dyDescent="0.25">
      <c r="A3394" s="4">
        <v>42885</v>
      </c>
      <c r="B3394" s="5">
        <v>250.3048</v>
      </c>
    </row>
    <row r="3395" spans="1:2" x14ac:dyDescent="0.25">
      <c r="A3395" s="4">
        <v>42886</v>
      </c>
      <c r="B3395" s="5">
        <v>250.3426</v>
      </c>
    </row>
    <row r="3396" spans="1:2" x14ac:dyDescent="0.25">
      <c r="A3396" s="4">
        <v>42887</v>
      </c>
      <c r="B3396" s="5">
        <v>250.38050000000001</v>
      </c>
    </row>
    <row r="3397" spans="1:2" x14ac:dyDescent="0.25">
      <c r="A3397" s="4">
        <v>42888</v>
      </c>
      <c r="B3397" s="5">
        <v>250.41839999999999</v>
      </c>
    </row>
    <row r="3398" spans="1:2" x14ac:dyDescent="0.25">
      <c r="A3398" s="4">
        <v>42889</v>
      </c>
      <c r="B3398" s="5">
        <v>250.4563</v>
      </c>
    </row>
    <row r="3399" spans="1:2" x14ac:dyDescent="0.25">
      <c r="A3399" s="4">
        <v>42890</v>
      </c>
      <c r="B3399" s="5">
        <v>250.4941</v>
      </c>
    </row>
    <row r="3400" spans="1:2" x14ac:dyDescent="0.25">
      <c r="A3400" s="4">
        <v>42891</v>
      </c>
      <c r="B3400" s="5">
        <v>250.53200000000001</v>
      </c>
    </row>
    <row r="3401" spans="1:2" x14ac:dyDescent="0.25">
      <c r="A3401" s="4">
        <v>42892</v>
      </c>
      <c r="B3401" s="5">
        <v>250.56989999999999</v>
      </c>
    </row>
    <row r="3402" spans="1:2" x14ac:dyDescent="0.25">
      <c r="A3402" s="4">
        <v>42893</v>
      </c>
      <c r="B3402" s="5">
        <v>250.6078</v>
      </c>
    </row>
    <row r="3403" spans="1:2" x14ac:dyDescent="0.25">
      <c r="A3403" s="4">
        <v>42894</v>
      </c>
      <c r="B3403" s="5">
        <v>250.64570000000001</v>
      </c>
    </row>
    <row r="3404" spans="1:2" x14ac:dyDescent="0.25">
      <c r="A3404" s="4">
        <v>42895</v>
      </c>
      <c r="B3404" s="5">
        <v>250.68369999999999</v>
      </c>
    </row>
    <row r="3405" spans="1:2" x14ac:dyDescent="0.25">
      <c r="A3405" s="4">
        <v>42896</v>
      </c>
      <c r="B3405" s="5">
        <v>250.7216</v>
      </c>
    </row>
    <row r="3406" spans="1:2" x14ac:dyDescent="0.25">
      <c r="A3406" s="4">
        <v>42897</v>
      </c>
      <c r="B3406" s="5">
        <v>250.7595</v>
      </c>
    </row>
    <row r="3407" spans="1:2" x14ac:dyDescent="0.25">
      <c r="A3407" s="4">
        <v>42898</v>
      </c>
      <c r="B3407" s="5">
        <v>250.79740000000001</v>
      </c>
    </row>
    <row r="3408" spans="1:2" x14ac:dyDescent="0.25">
      <c r="A3408" s="4">
        <v>42899</v>
      </c>
      <c r="B3408" s="5">
        <v>250.83539999999999</v>
      </c>
    </row>
    <row r="3409" spans="1:2" x14ac:dyDescent="0.25">
      <c r="A3409" s="4">
        <v>42900</v>
      </c>
      <c r="B3409" s="5">
        <v>250.8733</v>
      </c>
    </row>
    <row r="3410" spans="1:2" x14ac:dyDescent="0.25">
      <c r="A3410" s="4">
        <v>42901</v>
      </c>
      <c r="B3410" s="5">
        <v>250.91130000000001</v>
      </c>
    </row>
    <row r="3411" spans="1:2" x14ac:dyDescent="0.25">
      <c r="A3411" s="4">
        <v>42902</v>
      </c>
      <c r="B3411" s="5">
        <v>250.93049999999999</v>
      </c>
    </row>
    <row r="3412" spans="1:2" x14ac:dyDescent="0.25">
      <c r="A3412" s="4">
        <v>42903</v>
      </c>
      <c r="B3412" s="5">
        <v>250.94970000000001</v>
      </c>
    </row>
    <row r="3413" spans="1:2" x14ac:dyDescent="0.25">
      <c r="A3413" s="4">
        <v>42904</v>
      </c>
      <c r="B3413" s="5">
        <v>250.96889999999999</v>
      </c>
    </row>
    <row r="3414" spans="1:2" x14ac:dyDescent="0.25">
      <c r="A3414" s="4">
        <v>42905</v>
      </c>
      <c r="B3414" s="5">
        <v>250.98820000000001</v>
      </c>
    </row>
    <row r="3415" spans="1:2" x14ac:dyDescent="0.25">
      <c r="A3415" s="4">
        <v>42906</v>
      </c>
      <c r="B3415" s="5">
        <v>251.00739999999999</v>
      </c>
    </row>
    <row r="3416" spans="1:2" x14ac:dyDescent="0.25">
      <c r="A3416" s="4">
        <v>42907</v>
      </c>
      <c r="B3416" s="5">
        <v>251.0266</v>
      </c>
    </row>
    <row r="3417" spans="1:2" x14ac:dyDescent="0.25">
      <c r="A3417" s="4">
        <v>42908</v>
      </c>
      <c r="B3417" s="5">
        <v>251.04580000000001</v>
      </c>
    </row>
    <row r="3418" spans="1:2" x14ac:dyDescent="0.25">
      <c r="A3418" s="4">
        <v>42909</v>
      </c>
      <c r="B3418" s="5">
        <v>251.0651</v>
      </c>
    </row>
    <row r="3419" spans="1:2" x14ac:dyDescent="0.25">
      <c r="A3419" s="4">
        <v>42910</v>
      </c>
      <c r="B3419" s="5">
        <v>251.08430000000001</v>
      </c>
    </row>
    <row r="3420" spans="1:2" x14ac:dyDescent="0.25">
      <c r="A3420" s="4">
        <v>42911</v>
      </c>
      <c r="B3420" s="5">
        <v>251.1035</v>
      </c>
    </row>
    <row r="3421" spans="1:2" x14ac:dyDescent="0.25">
      <c r="A3421" s="4">
        <v>42912</v>
      </c>
      <c r="B3421" s="5">
        <v>251.12270000000001</v>
      </c>
    </row>
    <row r="3422" spans="1:2" x14ac:dyDescent="0.25">
      <c r="A3422" s="4">
        <v>42913</v>
      </c>
      <c r="B3422" s="5">
        <v>251.142</v>
      </c>
    </row>
    <row r="3423" spans="1:2" x14ac:dyDescent="0.25">
      <c r="A3423" s="4">
        <v>42914</v>
      </c>
      <c r="B3423" s="5">
        <v>251.16120000000001</v>
      </c>
    </row>
    <row r="3424" spans="1:2" x14ac:dyDescent="0.25">
      <c r="A3424" s="4">
        <v>42915</v>
      </c>
      <c r="B3424" s="5">
        <v>251.18039999999999</v>
      </c>
    </row>
    <row r="3425" spans="1:2" x14ac:dyDescent="0.25">
      <c r="A3425" s="4">
        <v>42916</v>
      </c>
      <c r="B3425" s="5">
        <v>251.19970000000001</v>
      </c>
    </row>
    <row r="3426" spans="1:2" x14ac:dyDescent="0.25">
      <c r="A3426" s="4">
        <v>42917</v>
      </c>
      <c r="B3426" s="5">
        <v>251.21889999999999</v>
      </c>
    </row>
    <row r="3427" spans="1:2" x14ac:dyDescent="0.25">
      <c r="A3427" s="4">
        <v>42918</v>
      </c>
      <c r="B3427" s="5">
        <v>251.23820000000001</v>
      </c>
    </row>
    <row r="3428" spans="1:2" x14ac:dyDescent="0.25">
      <c r="A3428" s="4">
        <v>42919</v>
      </c>
      <c r="B3428" s="5">
        <v>251.25739999999999</v>
      </c>
    </row>
    <row r="3429" spans="1:2" x14ac:dyDescent="0.25">
      <c r="A3429" s="4">
        <v>42920</v>
      </c>
      <c r="B3429" s="5">
        <v>251.2766</v>
      </c>
    </row>
    <row r="3430" spans="1:2" x14ac:dyDescent="0.25">
      <c r="A3430" s="4">
        <v>42921</v>
      </c>
      <c r="B3430" s="5">
        <v>251.29589999999999</v>
      </c>
    </row>
    <row r="3431" spans="1:2" x14ac:dyDescent="0.25">
      <c r="A3431" s="4">
        <v>42922</v>
      </c>
      <c r="B3431" s="5">
        <v>251.3151</v>
      </c>
    </row>
    <row r="3432" spans="1:2" x14ac:dyDescent="0.25">
      <c r="A3432" s="4">
        <v>42923</v>
      </c>
      <c r="B3432" s="5">
        <v>251.33439999999999</v>
      </c>
    </row>
    <row r="3433" spans="1:2" x14ac:dyDescent="0.25">
      <c r="A3433" s="4">
        <v>42924</v>
      </c>
      <c r="B3433" s="5">
        <v>251.3536</v>
      </c>
    </row>
    <row r="3434" spans="1:2" x14ac:dyDescent="0.25">
      <c r="A3434" s="4">
        <v>42925</v>
      </c>
      <c r="B3434" s="5">
        <v>251.37289999999999</v>
      </c>
    </row>
    <row r="3435" spans="1:2" x14ac:dyDescent="0.25">
      <c r="A3435" s="4">
        <v>42926</v>
      </c>
      <c r="B3435" s="5">
        <v>251.3921</v>
      </c>
    </row>
    <row r="3436" spans="1:2" x14ac:dyDescent="0.25">
      <c r="A3436" s="4">
        <v>42927</v>
      </c>
      <c r="B3436" s="5">
        <v>251.41139999999999</v>
      </c>
    </row>
    <row r="3437" spans="1:2" x14ac:dyDescent="0.25">
      <c r="A3437" s="4">
        <v>42928</v>
      </c>
      <c r="B3437" s="5">
        <v>251.4306</v>
      </c>
    </row>
    <row r="3438" spans="1:2" x14ac:dyDescent="0.25">
      <c r="A3438" s="4">
        <v>42929</v>
      </c>
      <c r="B3438" s="5">
        <v>251.44990000000001</v>
      </c>
    </row>
    <row r="3439" spans="1:2" x14ac:dyDescent="0.25">
      <c r="A3439" s="4">
        <v>42930</v>
      </c>
      <c r="B3439" s="5">
        <v>251.4691</v>
      </c>
    </row>
    <row r="3440" spans="1:2" x14ac:dyDescent="0.25">
      <c r="A3440" s="4">
        <v>42931</v>
      </c>
      <c r="B3440" s="5">
        <v>251.48840000000001</v>
      </c>
    </row>
    <row r="3441" spans="1:2" x14ac:dyDescent="0.25">
      <c r="A3441" s="4">
        <v>42932</v>
      </c>
      <c r="B3441" s="5">
        <v>251.4973</v>
      </c>
    </row>
    <row r="3442" spans="1:2" x14ac:dyDescent="0.25">
      <c r="A3442" s="4">
        <v>42933</v>
      </c>
      <c r="B3442" s="5">
        <v>251.50620000000001</v>
      </c>
    </row>
    <row r="3443" spans="1:2" x14ac:dyDescent="0.25">
      <c r="A3443" s="4">
        <v>42934</v>
      </c>
      <c r="B3443" s="5">
        <v>251.51519999999999</v>
      </c>
    </row>
    <row r="3444" spans="1:2" x14ac:dyDescent="0.25">
      <c r="A3444" s="4">
        <v>42935</v>
      </c>
      <c r="B3444" s="5">
        <v>251.5241</v>
      </c>
    </row>
    <row r="3445" spans="1:2" x14ac:dyDescent="0.25">
      <c r="A3445" s="4">
        <v>42936</v>
      </c>
      <c r="B3445" s="5">
        <v>251.53299999999999</v>
      </c>
    </row>
    <row r="3446" spans="1:2" x14ac:dyDescent="0.25">
      <c r="A3446" s="4">
        <v>42937</v>
      </c>
      <c r="B3446" s="5">
        <v>251.5419</v>
      </c>
    </row>
    <row r="3447" spans="1:2" x14ac:dyDescent="0.25">
      <c r="A3447" s="4">
        <v>42938</v>
      </c>
      <c r="B3447" s="5">
        <v>251.55080000000001</v>
      </c>
    </row>
    <row r="3448" spans="1:2" x14ac:dyDescent="0.25">
      <c r="A3448" s="4">
        <v>42939</v>
      </c>
      <c r="B3448" s="5">
        <v>251.5598</v>
      </c>
    </row>
    <row r="3449" spans="1:2" x14ac:dyDescent="0.25">
      <c r="A3449" s="4">
        <v>42940</v>
      </c>
      <c r="B3449" s="5">
        <v>251.56870000000001</v>
      </c>
    </row>
    <row r="3450" spans="1:2" x14ac:dyDescent="0.25">
      <c r="A3450" s="4">
        <v>42941</v>
      </c>
      <c r="B3450" s="5">
        <v>251.57759999999999</v>
      </c>
    </row>
    <row r="3451" spans="1:2" x14ac:dyDescent="0.25">
      <c r="A3451" s="4">
        <v>42942</v>
      </c>
      <c r="B3451" s="5">
        <v>251.5865</v>
      </c>
    </row>
    <row r="3452" spans="1:2" x14ac:dyDescent="0.25">
      <c r="A3452" s="4">
        <v>42943</v>
      </c>
      <c r="B3452" s="5">
        <v>251.59540000000001</v>
      </c>
    </row>
    <row r="3453" spans="1:2" x14ac:dyDescent="0.25">
      <c r="A3453" s="4">
        <v>42944</v>
      </c>
      <c r="B3453" s="5">
        <v>251.6044</v>
      </c>
    </row>
    <row r="3454" spans="1:2" x14ac:dyDescent="0.25">
      <c r="A3454" s="4">
        <v>42945</v>
      </c>
      <c r="B3454" s="5">
        <v>251.61330000000001</v>
      </c>
    </row>
    <row r="3455" spans="1:2" x14ac:dyDescent="0.25">
      <c r="A3455" s="4">
        <v>42946</v>
      </c>
      <c r="B3455" s="5">
        <v>251.62219999999999</v>
      </c>
    </row>
    <row r="3456" spans="1:2" x14ac:dyDescent="0.25">
      <c r="A3456" s="4">
        <v>42947</v>
      </c>
      <c r="B3456" s="5">
        <v>251.6311</v>
      </c>
    </row>
    <row r="3457" spans="1:2" x14ac:dyDescent="0.25">
      <c r="A3457" s="4">
        <v>42948</v>
      </c>
      <c r="B3457" s="5">
        <v>251.64009999999999</v>
      </c>
    </row>
    <row r="3458" spans="1:2" x14ac:dyDescent="0.25">
      <c r="A3458" s="4">
        <v>42949</v>
      </c>
      <c r="B3458" s="5">
        <v>251.649</v>
      </c>
    </row>
    <row r="3459" spans="1:2" x14ac:dyDescent="0.25">
      <c r="A3459" s="4">
        <v>42950</v>
      </c>
      <c r="B3459" s="5">
        <v>251.65790000000001</v>
      </c>
    </row>
    <row r="3460" spans="1:2" x14ac:dyDescent="0.25">
      <c r="A3460" s="4">
        <v>42951</v>
      </c>
      <c r="B3460" s="5">
        <v>251.66679999999999</v>
      </c>
    </row>
    <row r="3461" spans="1:2" x14ac:dyDescent="0.25">
      <c r="A3461" s="4">
        <v>42952</v>
      </c>
      <c r="B3461" s="5">
        <v>251.67580000000001</v>
      </c>
    </row>
    <row r="3462" spans="1:2" x14ac:dyDescent="0.25">
      <c r="A3462" s="4">
        <v>42953</v>
      </c>
      <c r="B3462" s="5">
        <v>251.68469999999999</v>
      </c>
    </row>
    <row r="3463" spans="1:2" x14ac:dyDescent="0.25">
      <c r="A3463" s="4">
        <v>42954</v>
      </c>
      <c r="B3463" s="5">
        <v>251.6936</v>
      </c>
    </row>
    <row r="3464" spans="1:2" x14ac:dyDescent="0.25">
      <c r="A3464" s="4">
        <v>42955</v>
      </c>
      <c r="B3464" s="5">
        <v>251.70249999999999</v>
      </c>
    </row>
    <row r="3465" spans="1:2" x14ac:dyDescent="0.25">
      <c r="A3465" s="4">
        <v>42956</v>
      </c>
      <c r="B3465" s="5">
        <v>251.7115</v>
      </c>
    </row>
    <row r="3466" spans="1:2" x14ac:dyDescent="0.25">
      <c r="A3466" s="4">
        <v>42957</v>
      </c>
      <c r="B3466" s="5">
        <v>251.72040000000001</v>
      </c>
    </row>
    <row r="3467" spans="1:2" x14ac:dyDescent="0.25">
      <c r="A3467" s="4">
        <v>42958</v>
      </c>
      <c r="B3467" s="5">
        <v>251.72929999999999</v>
      </c>
    </row>
    <row r="3468" spans="1:2" x14ac:dyDescent="0.25">
      <c r="A3468" s="4">
        <v>42959</v>
      </c>
      <c r="B3468" s="5">
        <v>251.73830000000001</v>
      </c>
    </row>
    <row r="3469" spans="1:2" x14ac:dyDescent="0.25">
      <c r="A3469" s="4">
        <v>42960</v>
      </c>
      <c r="B3469" s="5">
        <v>251.74719999999999</v>
      </c>
    </row>
    <row r="3470" spans="1:2" x14ac:dyDescent="0.25">
      <c r="A3470" s="4">
        <v>42961</v>
      </c>
      <c r="B3470" s="5">
        <v>251.7561</v>
      </c>
    </row>
    <row r="3471" spans="1:2" x14ac:dyDescent="0.25">
      <c r="A3471" s="4">
        <v>42962</v>
      </c>
      <c r="B3471" s="5">
        <v>251.76499999999999</v>
      </c>
    </row>
    <row r="3472" spans="1:2" x14ac:dyDescent="0.25">
      <c r="A3472" s="4">
        <v>42963</v>
      </c>
      <c r="B3472" s="5">
        <v>251.76089999999999</v>
      </c>
    </row>
    <row r="3473" spans="1:2" x14ac:dyDescent="0.25">
      <c r="A3473" s="4">
        <v>42964</v>
      </c>
      <c r="B3473" s="5">
        <v>251.7569</v>
      </c>
    </row>
    <row r="3474" spans="1:2" x14ac:dyDescent="0.25">
      <c r="A3474" s="4">
        <v>42965</v>
      </c>
      <c r="B3474" s="5">
        <v>251.75280000000001</v>
      </c>
    </row>
    <row r="3475" spans="1:2" x14ac:dyDescent="0.25">
      <c r="A3475" s="4">
        <v>42966</v>
      </c>
      <c r="B3475" s="5">
        <v>251.74879999999999</v>
      </c>
    </row>
    <row r="3476" spans="1:2" x14ac:dyDescent="0.25">
      <c r="A3476" s="4">
        <v>42967</v>
      </c>
      <c r="B3476" s="5">
        <v>251.74469999999999</v>
      </c>
    </row>
    <row r="3477" spans="1:2" x14ac:dyDescent="0.25">
      <c r="A3477" s="4">
        <v>42968</v>
      </c>
      <c r="B3477" s="5">
        <v>251.7406</v>
      </c>
    </row>
    <row r="3478" spans="1:2" x14ac:dyDescent="0.25">
      <c r="A3478" s="4">
        <v>42969</v>
      </c>
      <c r="B3478" s="5">
        <v>251.73660000000001</v>
      </c>
    </row>
    <row r="3479" spans="1:2" x14ac:dyDescent="0.25">
      <c r="A3479" s="4">
        <v>42970</v>
      </c>
      <c r="B3479" s="5">
        <v>251.73249999999999</v>
      </c>
    </row>
    <row r="3480" spans="1:2" x14ac:dyDescent="0.25">
      <c r="A3480" s="4">
        <v>42971</v>
      </c>
      <c r="B3480" s="5">
        <v>251.72839999999999</v>
      </c>
    </row>
    <row r="3481" spans="1:2" x14ac:dyDescent="0.25">
      <c r="A3481" s="4">
        <v>42972</v>
      </c>
      <c r="B3481" s="5">
        <v>251.7244</v>
      </c>
    </row>
    <row r="3482" spans="1:2" x14ac:dyDescent="0.25">
      <c r="A3482" s="4">
        <v>42973</v>
      </c>
      <c r="B3482" s="5">
        <v>251.72030000000001</v>
      </c>
    </row>
    <row r="3483" spans="1:2" x14ac:dyDescent="0.25">
      <c r="A3483" s="4">
        <v>42974</v>
      </c>
      <c r="B3483" s="5">
        <v>251.71629999999999</v>
      </c>
    </row>
    <row r="3484" spans="1:2" x14ac:dyDescent="0.25">
      <c r="A3484" s="4">
        <v>42975</v>
      </c>
      <c r="B3484" s="5">
        <v>251.7122</v>
      </c>
    </row>
    <row r="3485" spans="1:2" x14ac:dyDescent="0.25">
      <c r="A3485" s="4">
        <v>42976</v>
      </c>
      <c r="B3485" s="5">
        <v>251.7081</v>
      </c>
    </row>
    <row r="3486" spans="1:2" x14ac:dyDescent="0.25">
      <c r="A3486" s="4">
        <v>42977</v>
      </c>
      <c r="B3486" s="5">
        <v>251.70410000000001</v>
      </c>
    </row>
    <row r="3487" spans="1:2" x14ac:dyDescent="0.25">
      <c r="A3487" s="4">
        <v>42978</v>
      </c>
      <c r="B3487" s="5">
        <v>251.7</v>
      </c>
    </row>
    <row r="3488" spans="1:2" x14ac:dyDescent="0.25">
      <c r="A3488" s="4">
        <v>42979</v>
      </c>
      <c r="B3488" s="5">
        <v>251.696</v>
      </c>
    </row>
    <row r="3489" spans="1:2" x14ac:dyDescent="0.25">
      <c r="A3489" s="4">
        <v>42980</v>
      </c>
      <c r="B3489" s="5">
        <v>251.6919</v>
      </c>
    </row>
    <row r="3490" spans="1:2" x14ac:dyDescent="0.25">
      <c r="A3490" s="4">
        <v>42981</v>
      </c>
      <c r="B3490" s="5">
        <v>251.68780000000001</v>
      </c>
    </row>
    <row r="3491" spans="1:2" x14ac:dyDescent="0.25">
      <c r="A3491" s="4">
        <v>42982</v>
      </c>
      <c r="B3491" s="5">
        <v>251.68379999999999</v>
      </c>
    </row>
    <row r="3492" spans="1:2" x14ac:dyDescent="0.25">
      <c r="A3492" s="4">
        <v>42983</v>
      </c>
      <c r="B3492" s="5">
        <v>251.6797</v>
      </c>
    </row>
    <row r="3493" spans="1:2" x14ac:dyDescent="0.25">
      <c r="A3493" s="4">
        <v>42984</v>
      </c>
      <c r="B3493" s="5">
        <v>251.67570000000001</v>
      </c>
    </row>
    <row r="3494" spans="1:2" x14ac:dyDescent="0.25">
      <c r="A3494" s="4">
        <v>42985</v>
      </c>
      <c r="B3494" s="5">
        <v>251.67160000000001</v>
      </c>
    </row>
    <row r="3495" spans="1:2" x14ac:dyDescent="0.25">
      <c r="A3495" s="4">
        <v>42986</v>
      </c>
      <c r="B3495" s="5">
        <v>251.66749999999999</v>
      </c>
    </row>
    <row r="3496" spans="1:2" x14ac:dyDescent="0.25">
      <c r="A3496" s="4">
        <v>42987</v>
      </c>
      <c r="B3496" s="5">
        <v>251.6635</v>
      </c>
    </row>
    <row r="3497" spans="1:2" x14ac:dyDescent="0.25">
      <c r="A3497" s="4">
        <v>42988</v>
      </c>
      <c r="B3497" s="5">
        <v>251.65940000000001</v>
      </c>
    </row>
    <row r="3498" spans="1:2" x14ac:dyDescent="0.25">
      <c r="A3498" s="4">
        <v>42989</v>
      </c>
      <c r="B3498" s="5">
        <v>251.65539999999999</v>
      </c>
    </row>
    <row r="3499" spans="1:2" x14ac:dyDescent="0.25">
      <c r="A3499" s="4">
        <v>42990</v>
      </c>
      <c r="B3499" s="5">
        <v>251.65129999999999</v>
      </c>
    </row>
    <row r="3500" spans="1:2" x14ac:dyDescent="0.25">
      <c r="A3500" s="4">
        <v>42991</v>
      </c>
      <c r="B3500" s="5">
        <v>251.6472</v>
      </c>
    </row>
    <row r="3501" spans="1:2" x14ac:dyDescent="0.25">
      <c r="A3501" s="4">
        <v>42992</v>
      </c>
      <c r="B3501" s="5">
        <v>251.64320000000001</v>
      </c>
    </row>
    <row r="3502" spans="1:2" x14ac:dyDescent="0.25">
      <c r="A3502" s="4">
        <v>42993</v>
      </c>
      <c r="B3502" s="5">
        <v>251.63910000000001</v>
      </c>
    </row>
    <row r="3503" spans="1:2" x14ac:dyDescent="0.25">
      <c r="A3503" s="4">
        <v>42994</v>
      </c>
      <c r="B3503" s="5">
        <v>251.6508</v>
      </c>
    </row>
    <row r="3504" spans="1:2" x14ac:dyDescent="0.25">
      <c r="A3504" s="4">
        <v>42995</v>
      </c>
      <c r="B3504" s="5">
        <v>251.6626</v>
      </c>
    </row>
    <row r="3505" spans="1:2" x14ac:dyDescent="0.25">
      <c r="A3505" s="4">
        <v>42996</v>
      </c>
      <c r="B3505" s="5">
        <v>251.67429999999999</v>
      </c>
    </row>
    <row r="3506" spans="1:2" x14ac:dyDescent="0.25">
      <c r="A3506" s="4">
        <v>42997</v>
      </c>
      <c r="B3506" s="5">
        <v>251.68600000000001</v>
      </c>
    </row>
    <row r="3507" spans="1:2" x14ac:dyDescent="0.25">
      <c r="A3507" s="4">
        <v>42998</v>
      </c>
      <c r="B3507" s="5">
        <v>251.6978</v>
      </c>
    </row>
    <row r="3508" spans="1:2" x14ac:dyDescent="0.25">
      <c r="A3508" s="4">
        <v>42999</v>
      </c>
      <c r="B3508" s="5">
        <v>251.70949999999999</v>
      </c>
    </row>
    <row r="3509" spans="1:2" x14ac:dyDescent="0.25">
      <c r="A3509" s="4">
        <v>43000</v>
      </c>
      <c r="B3509" s="5">
        <v>251.72130000000001</v>
      </c>
    </row>
    <row r="3510" spans="1:2" x14ac:dyDescent="0.25">
      <c r="A3510" s="4">
        <v>43001</v>
      </c>
      <c r="B3510" s="5">
        <v>251.733</v>
      </c>
    </row>
    <row r="3511" spans="1:2" x14ac:dyDescent="0.25">
      <c r="A3511" s="4">
        <v>43002</v>
      </c>
      <c r="B3511" s="5">
        <v>251.74469999999999</v>
      </c>
    </row>
    <row r="3512" spans="1:2" x14ac:dyDescent="0.25">
      <c r="A3512" s="4">
        <v>43003</v>
      </c>
      <c r="B3512" s="5">
        <v>251.75649999999999</v>
      </c>
    </row>
    <row r="3513" spans="1:2" x14ac:dyDescent="0.25">
      <c r="A3513" s="4">
        <v>43004</v>
      </c>
      <c r="B3513" s="5">
        <v>251.76820000000001</v>
      </c>
    </row>
    <row r="3514" spans="1:2" x14ac:dyDescent="0.25">
      <c r="A3514" s="4">
        <v>43005</v>
      </c>
      <c r="B3514" s="5">
        <v>251.78</v>
      </c>
    </row>
    <row r="3515" spans="1:2" x14ac:dyDescent="0.25">
      <c r="A3515" s="4">
        <v>43006</v>
      </c>
      <c r="B3515" s="5">
        <v>251.79169999999999</v>
      </c>
    </row>
    <row r="3516" spans="1:2" x14ac:dyDescent="0.25">
      <c r="A3516" s="4">
        <v>43007</v>
      </c>
      <c r="B3516" s="5">
        <v>251.80340000000001</v>
      </c>
    </row>
    <row r="3517" spans="1:2" x14ac:dyDescent="0.25">
      <c r="A3517" s="4">
        <v>43008</v>
      </c>
      <c r="B3517" s="5">
        <v>251.8152</v>
      </c>
    </row>
    <row r="3518" spans="1:2" x14ac:dyDescent="0.25">
      <c r="A3518" s="4">
        <v>43009</v>
      </c>
      <c r="B3518" s="5">
        <v>251.82689999999999</v>
      </c>
    </row>
    <row r="3519" spans="1:2" x14ac:dyDescent="0.25">
      <c r="A3519" s="4">
        <v>43010</v>
      </c>
      <c r="B3519" s="5">
        <v>251.83869999999999</v>
      </c>
    </row>
    <row r="3520" spans="1:2" x14ac:dyDescent="0.25">
      <c r="A3520" s="4">
        <v>43011</v>
      </c>
      <c r="B3520" s="5">
        <v>251.85040000000001</v>
      </c>
    </row>
    <row r="3521" spans="1:2" x14ac:dyDescent="0.25">
      <c r="A3521" s="4">
        <v>43012</v>
      </c>
      <c r="B3521" s="5">
        <v>251.8622</v>
      </c>
    </row>
    <row r="3522" spans="1:2" x14ac:dyDescent="0.25">
      <c r="A3522" s="4">
        <v>43013</v>
      </c>
      <c r="B3522" s="5">
        <v>251.87389999999999</v>
      </c>
    </row>
    <row r="3523" spans="1:2" x14ac:dyDescent="0.25">
      <c r="A3523" s="4">
        <v>43014</v>
      </c>
      <c r="B3523" s="5">
        <v>251.88570000000001</v>
      </c>
    </row>
    <row r="3524" spans="1:2" x14ac:dyDescent="0.25">
      <c r="A3524" s="4">
        <v>43015</v>
      </c>
      <c r="B3524" s="5">
        <v>251.8974</v>
      </c>
    </row>
    <row r="3525" spans="1:2" x14ac:dyDescent="0.25">
      <c r="A3525" s="4">
        <v>43016</v>
      </c>
      <c r="B3525" s="5">
        <v>251.9091</v>
      </c>
    </row>
    <row r="3526" spans="1:2" x14ac:dyDescent="0.25">
      <c r="A3526" s="4">
        <v>43017</v>
      </c>
      <c r="B3526" s="5">
        <v>251.92089999999999</v>
      </c>
    </row>
    <row r="3527" spans="1:2" x14ac:dyDescent="0.25">
      <c r="A3527" s="4">
        <v>43018</v>
      </c>
      <c r="B3527" s="5">
        <v>251.93260000000001</v>
      </c>
    </row>
    <row r="3528" spans="1:2" x14ac:dyDescent="0.25">
      <c r="A3528" s="4">
        <v>43019</v>
      </c>
      <c r="B3528" s="5">
        <v>251.9444</v>
      </c>
    </row>
    <row r="3529" spans="1:2" x14ac:dyDescent="0.25">
      <c r="A3529" s="4">
        <v>43020</v>
      </c>
      <c r="B3529" s="5">
        <v>251.95609999999999</v>
      </c>
    </row>
    <row r="3530" spans="1:2" x14ac:dyDescent="0.25">
      <c r="A3530" s="4">
        <v>43021</v>
      </c>
      <c r="B3530" s="5">
        <v>251.96789999999999</v>
      </c>
    </row>
    <row r="3531" spans="1:2" x14ac:dyDescent="0.25">
      <c r="A3531" s="4">
        <v>43022</v>
      </c>
      <c r="B3531" s="5">
        <v>251.9796</v>
      </c>
    </row>
    <row r="3532" spans="1:2" x14ac:dyDescent="0.25">
      <c r="A3532" s="4">
        <v>43023</v>
      </c>
      <c r="B3532" s="5">
        <v>251.9914</v>
      </c>
    </row>
    <row r="3533" spans="1:2" x14ac:dyDescent="0.25">
      <c r="A3533" s="4">
        <v>43024</v>
      </c>
      <c r="B3533" s="5">
        <v>251.99469999999999</v>
      </c>
    </row>
    <row r="3534" spans="1:2" x14ac:dyDescent="0.25">
      <c r="A3534" s="4">
        <v>43025</v>
      </c>
      <c r="B3534" s="5">
        <v>251.99789999999999</v>
      </c>
    </row>
    <row r="3535" spans="1:2" x14ac:dyDescent="0.25">
      <c r="A3535" s="4">
        <v>43026</v>
      </c>
      <c r="B3535" s="5">
        <v>252.00120000000001</v>
      </c>
    </row>
    <row r="3536" spans="1:2" x14ac:dyDescent="0.25">
      <c r="A3536" s="4">
        <v>43027</v>
      </c>
      <c r="B3536" s="5">
        <v>252.0044</v>
      </c>
    </row>
    <row r="3537" spans="1:2" x14ac:dyDescent="0.25">
      <c r="A3537" s="4">
        <v>43028</v>
      </c>
      <c r="B3537" s="5">
        <v>252.0077</v>
      </c>
    </row>
    <row r="3538" spans="1:2" x14ac:dyDescent="0.25">
      <c r="A3538" s="4">
        <v>43029</v>
      </c>
      <c r="B3538" s="5">
        <v>252.01089999999999</v>
      </c>
    </row>
    <row r="3539" spans="1:2" x14ac:dyDescent="0.25">
      <c r="A3539" s="4">
        <v>43030</v>
      </c>
      <c r="B3539" s="5">
        <v>252.01419999999999</v>
      </c>
    </row>
    <row r="3540" spans="1:2" x14ac:dyDescent="0.25">
      <c r="A3540" s="4">
        <v>43031</v>
      </c>
      <c r="B3540" s="5">
        <v>252.01740000000001</v>
      </c>
    </row>
    <row r="3541" spans="1:2" x14ac:dyDescent="0.25">
      <c r="A3541" s="4">
        <v>43032</v>
      </c>
      <c r="B3541" s="5">
        <v>252.02070000000001</v>
      </c>
    </row>
    <row r="3542" spans="1:2" x14ac:dyDescent="0.25">
      <c r="A3542" s="4">
        <v>43033</v>
      </c>
      <c r="B3542" s="5">
        <v>252.0239</v>
      </c>
    </row>
    <row r="3543" spans="1:2" x14ac:dyDescent="0.25">
      <c r="A3543" s="4">
        <v>43034</v>
      </c>
      <c r="B3543" s="5">
        <v>252.02719999999999</v>
      </c>
    </row>
    <row r="3544" spans="1:2" x14ac:dyDescent="0.25">
      <c r="A3544" s="4">
        <v>43035</v>
      </c>
      <c r="B3544" s="5">
        <v>252.03039999999999</v>
      </c>
    </row>
    <row r="3545" spans="1:2" x14ac:dyDescent="0.25">
      <c r="A3545" s="4">
        <v>43036</v>
      </c>
      <c r="B3545" s="5">
        <v>252.03370000000001</v>
      </c>
    </row>
    <row r="3546" spans="1:2" x14ac:dyDescent="0.25">
      <c r="A3546" s="4">
        <v>43037</v>
      </c>
      <c r="B3546" s="5">
        <v>252.0369</v>
      </c>
    </row>
    <row r="3547" spans="1:2" x14ac:dyDescent="0.25">
      <c r="A3547" s="4">
        <v>43038</v>
      </c>
      <c r="B3547" s="5">
        <v>252.0402</v>
      </c>
    </row>
    <row r="3548" spans="1:2" x14ac:dyDescent="0.25">
      <c r="A3548" s="4">
        <v>43039</v>
      </c>
      <c r="B3548" s="5">
        <v>252.04339999999999</v>
      </c>
    </row>
    <row r="3549" spans="1:2" x14ac:dyDescent="0.25">
      <c r="A3549" s="4">
        <v>43040</v>
      </c>
      <c r="B3549" s="5">
        <v>252.04669999999999</v>
      </c>
    </row>
    <row r="3550" spans="1:2" x14ac:dyDescent="0.25">
      <c r="A3550" s="4">
        <v>43041</v>
      </c>
      <c r="B3550" s="5">
        <v>252.04990000000001</v>
      </c>
    </row>
    <row r="3551" spans="1:2" x14ac:dyDescent="0.25">
      <c r="A3551" s="4">
        <v>43042</v>
      </c>
      <c r="B3551" s="5">
        <v>252.0532</v>
      </c>
    </row>
    <row r="3552" spans="1:2" x14ac:dyDescent="0.25">
      <c r="A3552" s="4">
        <v>43043</v>
      </c>
      <c r="B3552" s="5">
        <v>252.0564</v>
      </c>
    </row>
    <row r="3553" spans="1:2" x14ac:dyDescent="0.25">
      <c r="A3553" s="4">
        <v>43044</v>
      </c>
      <c r="B3553" s="5">
        <v>252.05969999999999</v>
      </c>
    </row>
    <row r="3554" spans="1:2" x14ac:dyDescent="0.25">
      <c r="A3554" s="4">
        <v>43045</v>
      </c>
      <c r="B3554" s="5">
        <v>252.06290000000001</v>
      </c>
    </row>
    <row r="3555" spans="1:2" x14ac:dyDescent="0.25">
      <c r="A3555" s="4">
        <v>43046</v>
      </c>
      <c r="B3555" s="5">
        <v>252.06620000000001</v>
      </c>
    </row>
    <row r="3556" spans="1:2" x14ac:dyDescent="0.25">
      <c r="A3556" s="4">
        <v>43047</v>
      </c>
      <c r="B3556" s="5">
        <v>252.0694</v>
      </c>
    </row>
    <row r="3557" spans="1:2" x14ac:dyDescent="0.25">
      <c r="A3557" s="4">
        <v>43048</v>
      </c>
      <c r="B3557" s="5">
        <v>252.0727</v>
      </c>
    </row>
    <row r="3558" spans="1:2" x14ac:dyDescent="0.25">
      <c r="A3558" s="4">
        <v>43049</v>
      </c>
      <c r="B3558" s="5">
        <v>252.07589999999999</v>
      </c>
    </row>
    <row r="3559" spans="1:2" x14ac:dyDescent="0.25">
      <c r="A3559" s="4">
        <v>43050</v>
      </c>
      <c r="B3559" s="5">
        <v>252.07919999999999</v>
      </c>
    </row>
    <row r="3560" spans="1:2" x14ac:dyDescent="0.25">
      <c r="A3560" s="4">
        <v>43051</v>
      </c>
      <c r="B3560" s="5">
        <v>252.08240000000001</v>
      </c>
    </row>
    <row r="3561" spans="1:2" x14ac:dyDescent="0.25">
      <c r="A3561" s="4">
        <v>43052</v>
      </c>
      <c r="B3561" s="5">
        <v>252.0857</v>
      </c>
    </row>
    <row r="3562" spans="1:2" x14ac:dyDescent="0.25">
      <c r="A3562" s="4">
        <v>43053</v>
      </c>
      <c r="B3562" s="5">
        <v>252.0889</v>
      </c>
    </row>
    <row r="3563" spans="1:2" x14ac:dyDescent="0.25">
      <c r="A3563" s="4">
        <v>43054</v>
      </c>
      <c r="B3563" s="5">
        <v>252.09219999999999</v>
      </c>
    </row>
    <row r="3564" spans="1:2" x14ac:dyDescent="0.25">
      <c r="A3564" s="4">
        <v>43055</v>
      </c>
      <c r="B3564" s="5">
        <v>252.09389999999999</v>
      </c>
    </row>
    <row r="3565" spans="1:2" x14ac:dyDescent="0.25">
      <c r="A3565" s="4">
        <v>43056</v>
      </c>
      <c r="B3565" s="5">
        <v>252.09559999999999</v>
      </c>
    </row>
    <row r="3566" spans="1:2" x14ac:dyDescent="0.25">
      <c r="A3566" s="4">
        <v>43057</v>
      </c>
      <c r="B3566" s="5">
        <v>252.09719999999999</v>
      </c>
    </row>
    <row r="3567" spans="1:2" x14ac:dyDescent="0.25">
      <c r="A3567" s="4">
        <v>43058</v>
      </c>
      <c r="B3567" s="5">
        <v>252.09889999999999</v>
      </c>
    </row>
    <row r="3568" spans="1:2" x14ac:dyDescent="0.25">
      <c r="A3568" s="4">
        <v>43059</v>
      </c>
      <c r="B3568" s="5">
        <v>252.10059999999999</v>
      </c>
    </row>
    <row r="3569" spans="1:2" x14ac:dyDescent="0.25">
      <c r="A3569" s="4">
        <v>43060</v>
      </c>
      <c r="B3569" s="5">
        <v>252.10230000000001</v>
      </c>
    </row>
    <row r="3570" spans="1:2" x14ac:dyDescent="0.25">
      <c r="A3570" s="4">
        <v>43061</v>
      </c>
      <c r="B3570" s="5">
        <v>252.10400000000001</v>
      </c>
    </row>
    <row r="3571" spans="1:2" x14ac:dyDescent="0.25">
      <c r="A3571" s="4">
        <v>43062</v>
      </c>
      <c r="B3571" s="5">
        <v>252.10560000000001</v>
      </c>
    </row>
    <row r="3572" spans="1:2" x14ac:dyDescent="0.25">
      <c r="A3572" s="4">
        <v>43063</v>
      </c>
      <c r="B3572" s="5">
        <v>252.10730000000001</v>
      </c>
    </row>
    <row r="3573" spans="1:2" x14ac:dyDescent="0.25">
      <c r="A3573" s="4">
        <v>43064</v>
      </c>
      <c r="B3573" s="5">
        <v>252.10900000000001</v>
      </c>
    </row>
    <row r="3574" spans="1:2" x14ac:dyDescent="0.25">
      <c r="A3574" s="4">
        <v>43065</v>
      </c>
      <c r="B3574" s="5">
        <v>252.11070000000001</v>
      </c>
    </row>
    <row r="3575" spans="1:2" x14ac:dyDescent="0.25">
      <c r="A3575" s="4">
        <v>43066</v>
      </c>
      <c r="B3575" s="5">
        <v>252.11240000000001</v>
      </c>
    </row>
    <row r="3576" spans="1:2" x14ac:dyDescent="0.25">
      <c r="A3576" s="4">
        <v>43067</v>
      </c>
      <c r="B3576" s="5">
        <v>252.114</v>
      </c>
    </row>
    <row r="3577" spans="1:2" x14ac:dyDescent="0.25">
      <c r="A3577" s="4">
        <v>43068</v>
      </c>
      <c r="B3577" s="5">
        <v>252.1157</v>
      </c>
    </row>
    <row r="3578" spans="1:2" x14ac:dyDescent="0.25">
      <c r="A3578" s="4">
        <v>43069</v>
      </c>
      <c r="B3578" s="5">
        <v>252.1174</v>
      </c>
    </row>
    <row r="3579" spans="1:2" x14ac:dyDescent="0.25">
      <c r="A3579" s="4">
        <v>43070</v>
      </c>
      <c r="B3579" s="5">
        <v>252.1191</v>
      </c>
    </row>
    <row r="3580" spans="1:2" x14ac:dyDescent="0.25">
      <c r="A3580" s="4">
        <v>43071</v>
      </c>
      <c r="B3580" s="5">
        <v>252.1208</v>
      </c>
    </row>
    <row r="3581" spans="1:2" x14ac:dyDescent="0.25">
      <c r="A3581" s="4">
        <v>43072</v>
      </c>
      <c r="B3581" s="5">
        <v>252.1224</v>
      </c>
    </row>
    <row r="3582" spans="1:2" x14ac:dyDescent="0.25">
      <c r="A3582" s="4">
        <v>43073</v>
      </c>
      <c r="B3582" s="5">
        <v>252.1241</v>
      </c>
    </row>
    <row r="3583" spans="1:2" x14ac:dyDescent="0.25">
      <c r="A3583" s="4">
        <v>43074</v>
      </c>
      <c r="B3583" s="5">
        <v>252.1258</v>
      </c>
    </row>
    <row r="3584" spans="1:2" x14ac:dyDescent="0.25">
      <c r="A3584" s="4">
        <v>43075</v>
      </c>
      <c r="B3584" s="5">
        <v>252.1275</v>
      </c>
    </row>
    <row r="3585" spans="1:2" x14ac:dyDescent="0.25">
      <c r="A3585" s="4">
        <v>43076</v>
      </c>
      <c r="B3585" s="5">
        <v>252.1292</v>
      </c>
    </row>
    <row r="3586" spans="1:2" x14ac:dyDescent="0.25">
      <c r="A3586" s="4">
        <v>43077</v>
      </c>
      <c r="B3586" s="5">
        <v>252.1309</v>
      </c>
    </row>
    <row r="3587" spans="1:2" x14ac:dyDescent="0.25">
      <c r="A3587" s="4">
        <v>43078</v>
      </c>
      <c r="B3587" s="5">
        <v>252.13249999999999</v>
      </c>
    </row>
    <row r="3588" spans="1:2" x14ac:dyDescent="0.25">
      <c r="A3588" s="4">
        <v>43079</v>
      </c>
      <c r="B3588" s="5">
        <v>252.13419999999999</v>
      </c>
    </row>
    <row r="3589" spans="1:2" x14ac:dyDescent="0.25">
      <c r="A3589" s="4">
        <v>43080</v>
      </c>
      <c r="B3589" s="5">
        <v>252.13589999999999</v>
      </c>
    </row>
    <row r="3590" spans="1:2" x14ac:dyDescent="0.25">
      <c r="A3590" s="4">
        <v>43081</v>
      </c>
      <c r="B3590" s="5">
        <v>252.13759999999999</v>
      </c>
    </row>
    <row r="3591" spans="1:2" x14ac:dyDescent="0.25">
      <c r="A3591" s="4">
        <v>43082</v>
      </c>
      <c r="B3591" s="5">
        <v>252.13929999999999</v>
      </c>
    </row>
    <row r="3592" spans="1:2" x14ac:dyDescent="0.25">
      <c r="A3592" s="4">
        <v>43083</v>
      </c>
      <c r="B3592" s="5">
        <v>252.14089999999999</v>
      </c>
    </row>
    <row r="3593" spans="1:2" x14ac:dyDescent="0.25">
      <c r="A3593" s="4">
        <v>43084</v>
      </c>
      <c r="B3593" s="5">
        <v>252.14259999999999</v>
      </c>
    </row>
    <row r="3594" spans="1:2" x14ac:dyDescent="0.25">
      <c r="A3594" s="4">
        <v>43085</v>
      </c>
      <c r="B3594" s="5">
        <v>252.15719999999999</v>
      </c>
    </row>
    <row r="3595" spans="1:2" x14ac:dyDescent="0.25">
      <c r="A3595" s="4">
        <v>43086</v>
      </c>
      <c r="B3595" s="5">
        <v>252.17189999999999</v>
      </c>
    </row>
    <row r="3596" spans="1:2" x14ac:dyDescent="0.25">
      <c r="A3596" s="4">
        <v>43087</v>
      </c>
      <c r="B3596" s="5">
        <v>252.1865</v>
      </c>
    </row>
    <row r="3597" spans="1:2" x14ac:dyDescent="0.25">
      <c r="A3597" s="4">
        <v>43088</v>
      </c>
      <c r="B3597" s="5">
        <v>252.2011</v>
      </c>
    </row>
    <row r="3598" spans="1:2" x14ac:dyDescent="0.25">
      <c r="A3598" s="4">
        <v>43089</v>
      </c>
      <c r="B3598" s="5">
        <v>252.2157</v>
      </c>
    </row>
    <row r="3599" spans="1:2" x14ac:dyDescent="0.25">
      <c r="A3599" s="4">
        <v>43090</v>
      </c>
      <c r="B3599" s="5">
        <v>252.2304</v>
      </c>
    </row>
    <row r="3600" spans="1:2" x14ac:dyDescent="0.25">
      <c r="A3600" s="4">
        <v>43091</v>
      </c>
      <c r="B3600" s="5">
        <v>252.245</v>
      </c>
    </row>
    <row r="3601" spans="1:2" x14ac:dyDescent="0.25">
      <c r="A3601" s="4">
        <v>43092</v>
      </c>
      <c r="B3601" s="5">
        <v>252.25960000000001</v>
      </c>
    </row>
    <row r="3602" spans="1:2" x14ac:dyDescent="0.25">
      <c r="A3602" s="4">
        <v>43093</v>
      </c>
      <c r="B3602" s="5">
        <v>252.27430000000001</v>
      </c>
    </row>
    <row r="3603" spans="1:2" x14ac:dyDescent="0.25">
      <c r="A3603" s="4">
        <v>43094</v>
      </c>
      <c r="B3603" s="5">
        <v>252.28890000000001</v>
      </c>
    </row>
    <row r="3604" spans="1:2" x14ac:dyDescent="0.25">
      <c r="A3604" s="4">
        <v>43095</v>
      </c>
      <c r="B3604" s="5">
        <v>252.30359999999999</v>
      </c>
    </row>
    <row r="3605" spans="1:2" x14ac:dyDescent="0.25">
      <c r="A3605" s="4">
        <v>43096</v>
      </c>
      <c r="B3605" s="5">
        <v>252.31819999999999</v>
      </c>
    </row>
    <row r="3606" spans="1:2" x14ac:dyDescent="0.25">
      <c r="A3606" s="4">
        <v>43097</v>
      </c>
      <c r="B3606" s="5">
        <v>252.33279999999999</v>
      </c>
    </row>
    <row r="3607" spans="1:2" x14ac:dyDescent="0.25">
      <c r="A3607" s="4">
        <v>43098</v>
      </c>
      <c r="B3607" s="5">
        <v>252.3475</v>
      </c>
    </row>
    <row r="3608" spans="1:2" x14ac:dyDescent="0.25">
      <c r="A3608" s="4">
        <v>43099</v>
      </c>
      <c r="B3608" s="5">
        <v>252.3621</v>
      </c>
    </row>
    <row r="3609" spans="1:2" x14ac:dyDescent="0.25">
      <c r="A3609" s="4">
        <v>43100</v>
      </c>
      <c r="B3609" s="5">
        <v>252.3767</v>
      </c>
    </row>
    <row r="3610" spans="1:2" x14ac:dyDescent="0.25">
      <c r="A3610" s="4">
        <v>43101</v>
      </c>
      <c r="B3610" s="5">
        <v>252.3914</v>
      </c>
    </row>
    <row r="3611" spans="1:2" x14ac:dyDescent="0.25">
      <c r="A3611" s="4">
        <v>43102</v>
      </c>
      <c r="B3611" s="5">
        <v>252.40600000000001</v>
      </c>
    </row>
    <row r="3612" spans="1:2" x14ac:dyDescent="0.25">
      <c r="A3612" s="4">
        <v>43103</v>
      </c>
      <c r="B3612" s="5">
        <v>252.42070000000001</v>
      </c>
    </row>
    <row r="3613" spans="1:2" x14ac:dyDescent="0.25">
      <c r="A3613" s="4">
        <v>43104</v>
      </c>
      <c r="B3613" s="5">
        <v>252.43530000000001</v>
      </c>
    </row>
    <row r="3614" spans="1:2" x14ac:dyDescent="0.25">
      <c r="A3614" s="4">
        <v>43105</v>
      </c>
      <c r="B3614" s="5">
        <v>252.45</v>
      </c>
    </row>
    <row r="3615" spans="1:2" x14ac:dyDescent="0.25">
      <c r="A3615" s="4">
        <v>43106</v>
      </c>
      <c r="B3615" s="5">
        <v>252.46459999999999</v>
      </c>
    </row>
    <row r="3616" spans="1:2" x14ac:dyDescent="0.25">
      <c r="A3616" s="4">
        <v>43107</v>
      </c>
      <c r="B3616" s="5">
        <v>252.47929999999999</v>
      </c>
    </row>
    <row r="3617" spans="1:2" x14ac:dyDescent="0.25">
      <c r="A3617" s="4">
        <v>43108</v>
      </c>
      <c r="B3617" s="5">
        <v>252.4939</v>
      </c>
    </row>
    <row r="3618" spans="1:2" x14ac:dyDescent="0.25">
      <c r="A3618" s="4">
        <v>43109</v>
      </c>
      <c r="B3618" s="5">
        <v>252.5085</v>
      </c>
    </row>
    <row r="3619" spans="1:2" x14ac:dyDescent="0.25">
      <c r="A3619" s="4">
        <v>43110</v>
      </c>
      <c r="B3619" s="5">
        <v>252.5232</v>
      </c>
    </row>
    <row r="3620" spans="1:2" x14ac:dyDescent="0.25">
      <c r="A3620" s="4">
        <v>43111</v>
      </c>
      <c r="B3620" s="5">
        <v>252.5378</v>
      </c>
    </row>
    <row r="3621" spans="1:2" x14ac:dyDescent="0.25">
      <c r="A3621" s="4">
        <v>43112</v>
      </c>
      <c r="B3621" s="5">
        <v>252.55250000000001</v>
      </c>
    </row>
    <row r="3622" spans="1:2" x14ac:dyDescent="0.25">
      <c r="A3622" s="4">
        <v>43113</v>
      </c>
      <c r="B3622" s="5">
        <v>252.56720000000001</v>
      </c>
    </row>
    <row r="3623" spans="1:2" x14ac:dyDescent="0.25">
      <c r="A3623" s="4">
        <v>43114</v>
      </c>
      <c r="B3623" s="5">
        <v>252.58179999999999</v>
      </c>
    </row>
    <row r="3624" spans="1:2" x14ac:dyDescent="0.25">
      <c r="A3624" s="4">
        <v>43115</v>
      </c>
      <c r="B3624" s="5">
        <v>252.59649999999999</v>
      </c>
    </row>
    <row r="3625" spans="1:2" x14ac:dyDescent="0.25">
      <c r="A3625" s="4">
        <v>43116</v>
      </c>
      <c r="B3625" s="5">
        <v>252.62739999999999</v>
      </c>
    </row>
    <row r="3626" spans="1:2" x14ac:dyDescent="0.25">
      <c r="A3626" s="4">
        <v>43117</v>
      </c>
      <c r="B3626" s="5">
        <v>252.6583</v>
      </c>
    </row>
    <row r="3627" spans="1:2" x14ac:dyDescent="0.25">
      <c r="A3627" s="4">
        <v>43118</v>
      </c>
      <c r="B3627" s="5">
        <v>252.6892</v>
      </c>
    </row>
    <row r="3628" spans="1:2" x14ac:dyDescent="0.25">
      <c r="A3628" s="4">
        <v>43119</v>
      </c>
      <c r="B3628" s="5">
        <v>252.7201</v>
      </c>
    </row>
    <row r="3629" spans="1:2" x14ac:dyDescent="0.25">
      <c r="A3629" s="4">
        <v>43120</v>
      </c>
      <c r="B3629" s="5">
        <v>252.75110000000001</v>
      </c>
    </row>
    <row r="3630" spans="1:2" x14ac:dyDescent="0.25">
      <c r="A3630" s="4">
        <v>43121</v>
      </c>
      <c r="B3630" s="5">
        <v>252.78200000000001</v>
      </c>
    </row>
    <row r="3631" spans="1:2" x14ac:dyDescent="0.25">
      <c r="A3631" s="4">
        <v>43122</v>
      </c>
      <c r="B3631" s="5">
        <v>252.81290000000001</v>
      </c>
    </row>
    <row r="3632" spans="1:2" x14ac:dyDescent="0.25">
      <c r="A3632" s="4">
        <v>43123</v>
      </c>
      <c r="B3632" s="5">
        <v>252.84389999999999</v>
      </c>
    </row>
    <row r="3633" spans="1:2" x14ac:dyDescent="0.25">
      <c r="A3633" s="4">
        <v>43124</v>
      </c>
      <c r="B3633" s="5">
        <v>252.87479999999999</v>
      </c>
    </row>
    <row r="3634" spans="1:2" x14ac:dyDescent="0.25">
      <c r="A3634" s="4">
        <v>43125</v>
      </c>
      <c r="B3634" s="5">
        <v>252.9057</v>
      </c>
    </row>
    <row r="3635" spans="1:2" x14ac:dyDescent="0.25">
      <c r="A3635" s="4">
        <v>43126</v>
      </c>
      <c r="B3635" s="5">
        <v>252.9367</v>
      </c>
    </row>
    <row r="3636" spans="1:2" x14ac:dyDescent="0.25">
      <c r="A3636" s="4">
        <v>43127</v>
      </c>
      <c r="B3636" s="5">
        <v>252.9676</v>
      </c>
    </row>
    <row r="3637" spans="1:2" x14ac:dyDescent="0.25">
      <c r="A3637" s="4">
        <v>43128</v>
      </c>
      <c r="B3637" s="5">
        <v>252.99860000000001</v>
      </c>
    </row>
    <row r="3638" spans="1:2" x14ac:dyDescent="0.25">
      <c r="A3638" s="4">
        <v>43129</v>
      </c>
      <c r="B3638" s="5">
        <v>253.02950000000001</v>
      </c>
    </row>
    <row r="3639" spans="1:2" x14ac:dyDescent="0.25">
      <c r="A3639" s="4">
        <v>43130</v>
      </c>
      <c r="B3639" s="5">
        <v>253.06049999999999</v>
      </c>
    </row>
    <row r="3640" spans="1:2" x14ac:dyDescent="0.25">
      <c r="A3640" s="4">
        <v>43131</v>
      </c>
      <c r="B3640" s="5">
        <v>253.0915</v>
      </c>
    </row>
    <row r="3641" spans="1:2" x14ac:dyDescent="0.25">
      <c r="A3641" s="4">
        <v>43132</v>
      </c>
      <c r="B3641" s="5">
        <v>253.1224</v>
      </c>
    </row>
    <row r="3642" spans="1:2" x14ac:dyDescent="0.25">
      <c r="A3642" s="4">
        <v>43133</v>
      </c>
      <c r="B3642" s="5">
        <v>253.1534</v>
      </c>
    </row>
    <row r="3643" spans="1:2" x14ac:dyDescent="0.25">
      <c r="A3643" s="4">
        <v>43134</v>
      </c>
      <c r="B3643" s="5">
        <v>253.18440000000001</v>
      </c>
    </row>
    <row r="3644" spans="1:2" x14ac:dyDescent="0.25">
      <c r="A3644" s="4">
        <v>43135</v>
      </c>
      <c r="B3644" s="5">
        <v>253.21539999999999</v>
      </c>
    </row>
    <row r="3645" spans="1:2" x14ac:dyDescent="0.25">
      <c r="A3645" s="4">
        <v>43136</v>
      </c>
      <c r="B3645" s="5">
        <v>253.24629999999999</v>
      </c>
    </row>
    <row r="3646" spans="1:2" x14ac:dyDescent="0.25">
      <c r="A3646" s="4">
        <v>43137</v>
      </c>
      <c r="B3646" s="5">
        <v>253.2773</v>
      </c>
    </row>
    <row r="3647" spans="1:2" x14ac:dyDescent="0.25">
      <c r="A3647" s="4">
        <v>43138</v>
      </c>
      <c r="B3647" s="5">
        <v>253.3083</v>
      </c>
    </row>
    <row r="3648" spans="1:2" x14ac:dyDescent="0.25">
      <c r="A3648" s="4">
        <v>43139</v>
      </c>
      <c r="B3648" s="5">
        <v>253.33930000000001</v>
      </c>
    </row>
    <row r="3649" spans="1:2" x14ac:dyDescent="0.25">
      <c r="A3649" s="4">
        <v>43140</v>
      </c>
      <c r="B3649" s="5">
        <v>253.37029999999999</v>
      </c>
    </row>
    <row r="3650" spans="1:2" x14ac:dyDescent="0.25">
      <c r="A3650" s="4">
        <v>43141</v>
      </c>
      <c r="B3650" s="5">
        <v>253.40129999999999</v>
      </c>
    </row>
    <row r="3651" spans="1:2" x14ac:dyDescent="0.25">
      <c r="A3651" s="4">
        <v>43142</v>
      </c>
      <c r="B3651" s="5">
        <v>253.4323</v>
      </c>
    </row>
    <row r="3652" spans="1:2" x14ac:dyDescent="0.25">
      <c r="A3652" s="4">
        <v>43143</v>
      </c>
      <c r="B3652" s="5">
        <v>253.4633</v>
      </c>
    </row>
    <row r="3653" spans="1:2" x14ac:dyDescent="0.25">
      <c r="A3653" s="4">
        <v>43144</v>
      </c>
      <c r="B3653" s="5">
        <v>253.49430000000001</v>
      </c>
    </row>
    <row r="3654" spans="1:2" x14ac:dyDescent="0.25">
      <c r="A3654" s="4">
        <v>43145</v>
      </c>
      <c r="B3654" s="5">
        <v>253.52529999999999</v>
      </c>
    </row>
    <row r="3655" spans="1:2" x14ac:dyDescent="0.25">
      <c r="A3655" s="4">
        <v>43146</v>
      </c>
      <c r="B3655" s="5">
        <v>253.5564</v>
      </c>
    </row>
    <row r="3656" spans="1:2" x14ac:dyDescent="0.25">
      <c r="A3656" s="4">
        <v>43147</v>
      </c>
      <c r="B3656" s="5">
        <v>253.61330000000001</v>
      </c>
    </row>
    <row r="3657" spans="1:2" x14ac:dyDescent="0.25">
      <c r="A3657" s="4">
        <v>43148</v>
      </c>
      <c r="B3657" s="5">
        <v>253.67019999999999</v>
      </c>
    </row>
    <row r="3658" spans="1:2" x14ac:dyDescent="0.25">
      <c r="A3658" s="4">
        <v>43149</v>
      </c>
      <c r="B3658" s="5">
        <v>253.72710000000001</v>
      </c>
    </row>
    <row r="3659" spans="1:2" x14ac:dyDescent="0.25">
      <c r="A3659" s="4">
        <v>43150</v>
      </c>
      <c r="B3659" s="5">
        <v>253.78399999999999</v>
      </c>
    </row>
    <row r="3660" spans="1:2" x14ac:dyDescent="0.25">
      <c r="A3660" s="4">
        <v>43151</v>
      </c>
      <c r="B3660" s="5">
        <v>253.8409</v>
      </c>
    </row>
    <row r="3661" spans="1:2" x14ac:dyDescent="0.25">
      <c r="A3661" s="4">
        <v>43152</v>
      </c>
      <c r="B3661" s="5">
        <v>253.89789999999999</v>
      </c>
    </row>
    <row r="3662" spans="1:2" x14ac:dyDescent="0.25">
      <c r="A3662" s="4">
        <v>43153</v>
      </c>
      <c r="B3662" s="5">
        <v>253.95480000000001</v>
      </c>
    </row>
    <row r="3663" spans="1:2" x14ac:dyDescent="0.25">
      <c r="A3663" s="4">
        <v>43154</v>
      </c>
      <c r="B3663" s="5">
        <v>254.01179999999999</v>
      </c>
    </row>
    <row r="3664" spans="1:2" x14ac:dyDescent="0.25">
      <c r="A3664" s="4">
        <v>43155</v>
      </c>
      <c r="B3664" s="5">
        <v>254.06880000000001</v>
      </c>
    </row>
    <row r="3665" spans="1:2" x14ac:dyDescent="0.25">
      <c r="A3665" s="4">
        <v>43156</v>
      </c>
      <c r="B3665" s="5">
        <v>254.1258</v>
      </c>
    </row>
    <row r="3666" spans="1:2" x14ac:dyDescent="0.25">
      <c r="A3666" s="4">
        <v>43157</v>
      </c>
      <c r="B3666" s="5">
        <v>254.18279999999999</v>
      </c>
    </row>
    <row r="3667" spans="1:2" x14ac:dyDescent="0.25">
      <c r="A3667" s="4">
        <v>43158</v>
      </c>
      <c r="B3667" s="5">
        <v>254.2398</v>
      </c>
    </row>
    <row r="3668" spans="1:2" x14ac:dyDescent="0.25">
      <c r="A3668" s="4">
        <v>43159</v>
      </c>
      <c r="B3668" s="5">
        <v>254.29679999999999</v>
      </c>
    </row>
    <row r="3669" spans="1:2" x14ac:dyDescent="0.25">
      <c r="A3669" s="4">
        <v>43160</v>
      </c>
      <c r="B3669" s="5">
        <v>254.35380000000001</v>
      </c>
    </row>
    <row r="3670" spans="1:2" x14ac:dyDescent="0.25">
      <c r="A3670" s="4">
        <v>43161</v>
      </c>
      <c r="B3670" s="5">
        <v>254.4109</v>
      </c>
    </row>
    <row r="3671" spans="1:2" x14ac:dyDescent="0.25">
      <c r="A3671" s="4">
        <v>43162</v>
      </c>
      <c r="B3671" s="5">
        <v>254.46799999999999</v>
      </c>
    </row>
    <row r="3672" spans="1:2" x14ac:dyDescent="0.25">
      <c r="A3672" s="4">
        <v>43163</v>
      </c>
      <c r="B3672" s="5">
        <v>254.52510000000001</v>
      </c>
    </row>
    <row r="3673" spans="1:2" x14ac:dyDescent="0.25">
      <c r="A3673" s="4">
        <v>43164</v>
      </c>
      <c r="B3673" s="5">
        <v>254.5822</v>
      </c>
    </row>
    <row r="3674" spans="1:2" x14ac:dyDescent="0.25">
      <c r="A3674" s="4">
        <v>43165</v>
      </c>
      <c r="B3674" s="5">
        <v>254.63929999999999</v>
      </c>
    </row>
    <row r="3675" spans="1:2" x14ac:dyDescent="0.25">
      <c r="A3675" s="4">
        <v>43166</v>
      </c>
      <c r="B3675" s="5">
        <v>254.69640000000001</v>
      </c>
    </row>
    <row r="3676" spans="1:2" x14ac:dyDescent="0.25">
      <c r="A3676" s="4">
        <v>43167</v>
      </c>
      <c r="B3676" s="5">
        <v>254.7535</v>
      </c>
    </row>
    <row r="3677" spans="1:2" x14ac:dyDescent="0.25">
      <c r="A3677" s="4">
        <v>43168</v>
      </c>
      <c r="B3677" s="5">
        <v>254.8107</v>
      </c>
    </row>
    <row r="3678" spans="1:2" x14ac:dyDescent="0.25">
      <c r="A3678" s="4">
        <v>43169</v>
      </c>
      <c r="B3678" s="5">
        <v>254.86779999999999</v>
      </c>
    </row>
    <row r="3679" spans="1:2" x14ac:dyDescent="0.25">
      <c r="A3679" s="4">
        <v>43170</v>
      </c>
      <c r="B3679" s="5">
        <v>254.92500000000001</v>
      </c>
    </row>
    <row r="3680" spans="1:2" x14ac:dyDescent="0.25">
      <c r="A3680" s="4">
        <v>43171</v>
      </c>
      <c r="B3680" s="5">
        <v>254.98220000000001</v>
      </c>
    </row>
    <row r="3681" spans="1:2" x14ac:dyDescent="0.25">
      <c r="A3681" s="4">
        <v>43172</v>
      </c>
      <c r="B3681" s="5">
        <v>255.0394</v>
      </c>
    </row>
    <row r="3682" spans="1:2" x14ac:dyDescent="0.25">
      <c r="A3682" s="4">
        <v>43173</v>
      </c>
      <c r="B3682" s="5">
        <v>255.0966</v>
      </c>
    </row>
    <row r="3683" spans="1:2" x14ac:dyDescent="0.25">
      <c r="A3683" s="4">
        <v>43174</v>
      </c>
      <c r="B3683" s="5">
        <v>255.15379999999999</v>
      </c>
    </row>
    <row r="3684" spans="1:2" x14ac:dyDescent="0.25">
      <c r="A3684" s="4">
        <v>43175</v>
      </c>
      <c r="B3684" s="5">
        <v>255.21199999999999</v>
      </c>
    </row>
    <row r="3685" spans="1:2" x14ac:dyDescent="0.25">
      <c r="A3685" s="4">
        <v>43176</v>
      </c>
      <c r="B3685" s="5">
        <v>255.27029999999999</v>
      </c>
    </row>
    <row r="3686" spans="1:2" x14ac:dyDescent="0.25">
      <c r="A3686" s="4">
        <v>43177</v>
      </c>
      <c r="B3686" s="5">
        <v>255.32859999999999</v>
      </c>
    </row>
    <row r="3687" spans="1:2" x14ac:dyDescent="0.25">
      <c r="A3687" s="4">
        <v>43178</v>
      </c>
      <c r="B3687" s="5">
        <v>255.38679999999999</v>
      </c>
    </row>
    <row r="3688" spans="1:2" x14ac:dyDescent="0.25">
      <c r="A3688" s="4">
        <v>43179</v>
      </c>
      <c r="B3688" s="5">
        <v>255.4451</v>
      </c>
    </row>
    <row r="3689" spans="1:2" x14ac:dyDescent="0.25">
      <c r="A3689" s="4">
        <v>43180</v>
      </c>
      <c r="B3689" s="5">
        <v>255.5034</v>
      </c>
    </row>
    <row r="3690" spans="1:2" x14ac:dyDescent="0.25">
      <c r="A3690" s="4">
        <v>43181</v>
      </c>
      <c r="B3690" s="5">
        <v>255.5617</v>
      </c>
    </row>
    <row r="3691" spans="1:2" x14ac:dyDescent="0.25">
      <c r="A3691" s="4">
        <v>43182</v>
      </c>
      <c r="B3691" s="5">
        <v>255.62010000000001</v>
      </c>
    </row>
    <row r="3692" spans="1:2" x14ac:dyDescent="0.25">
      <c r="A3692" s="4">
        <v>43183</v>
      </c>
      <c r="B3692" s="5">
        <v>255.67840000000001</v>
      </c>
    </row>
    <row r="3693" spans="1:2" x14ac:dyDescent="0.25">
      <c r="A3693" s="4">
        <v>43184</v>
      </c>
      <c r="B3693" s="5">
        <v>255.73679999999999</v>
      </c>
    </row>
    <row r="3694" spans="1:2" x14ac:dyDescent="0.25">
      <c r="A3694" s="4">
        <v>43185</v>
      </c>
      <c r="B3694" s="5">
        <v>255.79519999999999</v>
      </c>
    </row>
    <row r="3695" spans="1:2" x14ac:dyDescent="0.25">
      <c r="A3695" s="4">
        <v>43186</v>
      </c>
      <c r="B3695" s="5">
        <v>255.8535</v>
      </c>
    </row>
    <row r="3696" spans="1:2" x14ac:dyDescent="0.25">
      <c r="A3696" s="4">
        <v>43187</v>
      </c>
      <c r="B3696" s="5">
        <v>255.9119</v>
      </c>
    </row>
    <row r="3697" spans="1:2" x14ac:dyDescent="0.25">
      <c r="A3697" s="4">
        <v>43188</v>
      </c>
      <c r="B3697" s="5">
        <v>255.97040000000001</v>
      </c>
    </row>
    <row r="3698" spans="1:2" x14ac:dyDescent="0.25">
      <c r="A3698" s="4">
        <v>43189</v>
      </c>
      <c r="B3698" s="5">
        <v>256.02879999999999</v>
      </c>
    </row>
    <row r="3699" spans="1:2" x14ac:dyDescent="0.25">
      <c r="A3699" s="4">
        <v>43190</v>
      </c>
      <c r="B3699" s="5">
        <v>256.0872</v>
      </c>
    </row>
    <row r="3700" spans="1:2" x14ac:dyDescent="0.25">
      <c r="A3700" s="4">
        <v>43191</v>
      </c>
      <c r="B3700" s="5">
        <v>256.14569999999998</v>
      </c>
    </row>
    <row r="3701" spans="1:2" x14ac:dyDescent="0.25">
      <c r="A3701" s="4">
        <v>43192</v>
      </c>
      <c r="B3701" s="5">
        <v>256.20409999999998</v>
      </c>
    </row>
    <row r="3702" spans="1:2" x14ac:dyDescent="0.25">
      <c r="A3702" s="4">
        <v>43193</v>
      </c>
      <c r="B3702" s="5">
        <v>256.26260000000002</v>
      </c>
    </row>
    <row r="3703" spans="1:2" x14ac:dyDescent="0.25">
      <c r="A3703" s="4">
        <v>43194</v>
      </c>
      <c r="B3703" s="5">
        <v>256.3211</v>
      </c>
    </row>
    <row r="3704" spans="1:2" x14ac:dyDescent="0.25">
      <c r="A3704" s="4">
        <v>43195</v>
      </c>
      <c r="B3704" s="5">
        <v>256.37959999999998</v>
      </c>
    </row>
    <row r="3705" spans="1:2" x14ac:dyDescent="0.25">
      <c r="A3705" s="4">
        <v>43196</v>
      </c>
      <c r="B3705" s="5">
        <v>256.43810000000002</v>
      </c>
    </row>
    <row r="3706" spans="1:2" x14ac:dyDescent="0.25">
      <c r="A3706" s="4">
        <v>43197</v>
      </c>
      <c r="B3706" s="5">
        <v>256.49669999999998</v>
      </c>
    </row>
    <row r="3707" spans="1:2" x14ac:dyDescent="0.25">
      <c r="A3707" s="4">
        <v>43198</v>
      </c>
      <c r="B3707" s="5">
        <v>256.55520000000001</v>
      </c>
    </row>
    <row r="3708" spans="1:2" x14ac:dyDescent="0.25">
      <c r="A3708" s="4">
        <v>43199</v>
      </c>
      <c r="B3708" s="5">
        <v>256.61380000000003</v>
      </c>
    </row>
    <row r="3709" spans="1:2" x14ac:dyDescent="0.25">
      <c r="A3709" s="4">
        <v>43200</v>
      </c>
      <c r="B3709" s="5">
        <v>256.67230000000001</v>
      </c>
    </row>
    <row r="3710" spans="1:2" x14ac:dyDescent="0.25">
      <c r="A3710" s="4">
        <v>43201</v>
      </c>
      <c r="B3710" s="5">
        <v>256.73090000000002</v>
      </c>
    </row>
    <row r="3711" spans="1:2" x14ac:dyDescent="0.25">
      <c r="A3711" s="4">
        <v>43202</v>
      </c>
      <c r="B3711" s="5">
        <v>256.78949999999998</v>
      </c>
    </row>
    <row r="3712" spans="1:2" x14ac:dyDescent="0.25">
      <c r="A3712" s="4">
        <v>43203</v>
      </c>
      <c r="B3712" s="5">
        <v>256.84809999999999</v>
      </c>
    </row>
    <row r="3713" spans="1:2" x14ac:dyDescent="0.25">
      <c r="A3713" s="4">
        <v>43204</v>
      </c>
      <c r="B3713" s="5">
        <v>256.90679999999998</v>
      </c>
    </row>
    <row r="3714" spans="1:2" x14ac:dyDescent="0.25">
      <c r="A3714" s="4">
        <v>43205</v>
      </c>
      <c r="B3714" s="5">
        <v>256.96539999999999</v>
      </c>
    </row>
    <row r="3715" spans="1:2" x14ac:dyDescent="0.25">
      <c r="A3715" s="4">
        <v>43206</v>
      </c>
      <c r="B3715" s="5">
        <v>256.98590000000002</v>
      </c>
    </row>
    <row r="3716" spans="1:2" x14ac:dyDescent="0.25">
      <c r="A3716" s="4">
        <v>43207</v>
      </c>
      <c r="B3716" s="5">
        <v>257.00650000000002</v>
      </c>
    </row>
    <row r="3717" spans="1:2" x14ac:dyDescent="0.25">
      <c r="A3717" s="4">
        <v>43208</v>
      </c>
      <c r="B3717" s="5">
        <v>257.02699999999999</v>
      </c>
    </row>
    <row r="3718" spans="1:2" x14ac:dyDescent="0.25">
      <c r="A3718" s="4">
        <v>43209</v>
      </c>
      <c r="B3718" s="5">
        <v>257.04750000000001</v>
      </c>
    </row>
    <row r="3719" spans="1:2" x14ac:dyDescent="0.25">
      <c r="A3719" s="4">
        <v>43210</v>
      </c>
      <c r="B3719" s="5">
        <v>257.06810000000002</v>
      </c>
    </row>
    <row r="3720" spans="1:2" x14ac:dyDescent="0.25">
      <c r="A3720" s="4">
        <v>43211</v>
      </c>
      <c r="B3720" s="5">
        <v>257.08859999999999</v>
      </c>
    </row>
    <row r="3721" spans="1:2" x14ac:dyDescent="0.25">
      <c r="A3721" s="4">
        <v>43212</v>
      </c>
      <c r="B3721" s="5">
        <v>257.10919999999999</v>
      </c>
    </row>
    <row r="3722" spans="1:2" x14ac:dyDescent="0.25">
      <c r="A3722" s="4">
        <v>43213</v>
      </c>
      <c r="B3722" s="5">
        <v>257.12970000000001</v>
      </c>
    </row>
    <row r="3723" spans="1:2" x14ac:dyDescent="0.25">
      <c r="A3723" s="4">
        <v>43214</v>
      </c>
      <c r="B3723" s="5">
        <v>257.15030000000002</v>
      </c>
    </row>
    <row r="3724" spans="1:2" x14ac:dyDescent="0.25">
      <c r="A3724" s="4">
        <v>43215</v>
      </c>
      <c r="B3724" s="5">
        <v>257.17079999999999</v>
      </c>
    </row>
    <row r="3725" spans="1:2" x14ac:dyDescent="0.25">
      <c r="A3725" s="4">
        <v>43216</v>
      </c>
      <c r="B3725" s="5">
        <v>257.19139999999999</v>
      </c>
    </row>
    <row r="3726" spans="1:2" x14ac:dyDescent="0.25">
      <c r="A3726" s="4">
        <v>43217</v>
      </c>
      <c r="B3726" s="5">
        <v>257.21190000000001</v>
      </c>
    </row>
    <row r="3727" spans="1:2" x14ac:dyDescent="0.25">
      <c r="A3727" s="4">
        <v>43218</v>
      </c>
      <c r="B3727" s="5">
        <v>257.23250000000002</v>
      </c>
    </row>
    <row r="3728" spans="1:2" x14ac:dyDescent="0.25">
      <c r="A3728" s="4">
        <v>43219</v>
      </c>
      <c r="B3728" s="5">
        <v>257.25299999999999</v>
      </c>
    </row>
    <row r="3729" spans="1:2" x14ac:dyDescent="0.25">
      <c r="A3729" s="4">
        <v>43220</v>
      </c>
      <c r="B3729" s="5">
        <v>257.27359999999999</v>
      </c>
    </row>
    <row r="3730" spans="1:2" x14ac:dyDescent="0.25">
      <c r="A3730" s="4">
        <v>43221</v>
      </c>
      <c r="B3730" s="5">
        <v>257.29410000000001</v>
      </c>
    </row>
    <row r="3731" spans="1:2" x14ac:dyDescent="0.25">
      <c r="A3731" s="4">
        <v>43222</v>
      </c>
      <c r="B3731" s="5">
        <v>257.31470000000002</v>
      </c>
    </row>
    <row r="3732" spans="1:2" x14ac:dyDescent="0.25">
      <c r="A3732" s="4">
        <v>43223</v>
      </c>
      <c r="B3732" s="5">
        <v>257.33530000000002</v>
      </c>
    </row>
    <row r="3733" spans="1:2" x14ac:dyDescent="0.25">
      <c r="A3733" s="4">
        <v>43224</v>
      </c>
      <c r="B3733" s="5">
        <v>257.35579999999999</v>
      </c>
    </row>
    <row r="3734" spans="1:2" x14ac:dyDescent="0.25">
      <c r="A3734" s="4">
        <v>43225</v>
      </c>
      <c r="B3734" s="5">
        <v>257.37639999999999</v>
      </c>
    </row>
    <row r="3735" spans="1:2" x14ac:dyDescent="0.25">
      <c r="A3735" s="4">
        <v>43226</v>
      </c>
      <c r="B3735" s="5">
        <v>257.39690000000002</v>
      </c>
    </row>
    <row r="3736" spans="1:2" x14ac:dyDescent="0.25">
      <c r="A3736" s="4">
        <v>43227</v>
      </c>
      <c r="B3736" s="5">
        <v>257.41750000000002</v>
      </c>
    </row>
    <row r="3737" spans="1:2" x14ac:dyDescent="0.25">
      <c r="A3737" s="4">
        <v>43228</v>
      </c>
      <c r="B3737" s="5">
        <v>257.43810000000002</v>
      </c>
    </row>
    <row r="3738" spans="1:2" x14ac:dyDescent="0.25">
      <c r="A3738" s="4">
        <v>43229</v>
      </c>
      <c r="B3738" s="5">
        <v>257.45870000000002</v>
      </c>
    </row>
    <row r="3739" spans="1:2" x14ac:dyDescent="0.25">
      <c r="A3739" s="4">
        <v>43230</v>
      </c>
      <c r="B3739" s="5">
        <v>257.47919999999999</v>
      </c>
    </row>
    <row r="3740" spans="1:2" x14ac:dyDescent="0.25">
      <c r="A3740" s="4">
        <v>43231</v>
      </c>
      <c r="B3740" s="5">
        <v>257.49979999999999</v>
      </c>
    </row>
    <row r="3741" spans="1:2" x14ac:dyDescent="0.25">
      <c r="A3741" s="4">
        <v>43232</v>
      </c>
      <c r="B3741" s="5">
        <v>257.5204</v>
      </c>
    </row>
    <row r="3742" spans="1:2" x14ac:dyDescent="0.25">
      <c r="A3742" s="4">
        <v>43233</v>
      </c>
      <c r="B3742" s="5">
        <v>257.541</v>
      </c>
    </row>
    <row r="3743" spans="1:2" x14ac:dyDescent="0.25">
      <c r="A3743" s="4">
        <v>43234</v>
      </c>
      <c r="B3743" s="5">
        <v>257.56150000000002</v>
      </c>
    </row>
    <row r="3744" spans="1:2" x14ac:dyDescent="0.25">
      <c r="A3744" s="4">
        <v>43235</v>
      </c>
      <c r="B3744" s="5">
        <v>257.58210000000003</v>
      </c>
    </row>
    <row r="3745" spans="1:2" x14ac:dyDescent="0.25">
      <c r="A3745" s="4">
        <v>43236</v>
      </c>
      <c r="B3745" s="5">
        <v>257.62020000000001</v>
      </c>
    </row>
    <row r="3746" spans="1:2" x14ac:dyDescent="0.25">
      <c r="A3746" s="4">
        <v>43237</v>
      </c>
      <c r="B3746" s="5">
        <v>257.65839999999997</v>
      </c>
    </row>
    <row r="3747" spans="1:2" x14ac:dyDescent="0.25">
      <c r="A3747" s="4">
        <v>43238</v>
      </c>
      <c r="B3747" s="5">
        <v>257.69650000000001</v>
      </c>
    </row>
    <row r="3748" spans="1:2" x14ac:dyDescent="0.25">
      <c r="A3748" s="4">
        <v>43239</v>
      </c>
      <c r="B3748" s="5">
        <v>257.73469999999998</v>
      </c>
    </row>
    <row r="3749" spans="1:2" x14ac:dyDescent="0.25">
      <c r="A3749" s="4">
        <v>43240</v>
      </c>
      <c r="B3749" s="5">
        <v>257.77280000000002</v>
      </c>
    </row>
    <row r="3750" spans="1:2" x14ac:dyDescent="0.25">
      <c r="A3750" s="4">
        <v>43241</v>
      </c>
      <c r="B3750" s="5">
        <v>257.81099999999998</v>
      </c>
    </row>
    <row r="3751" spans="1:2" x14ac:dyDescent="0.25">
      <c r="A3751" s="4">
        <v>43242</v>
      </c>
      <c r="B3751" s="5">
        <v>257.8492</v>
      </c>
    </row>
    <row r="3752" spans="1:2" x14ac:dyDescent="0.25">
      <c r="A3752" s="4">
        <v>43243</v>
      </c>
      <c r="B3752" s="5">
        <v>257.88740000000001</v>
      </c>
    </row>
    <row r="3753" spans="1:2" x14ac:dyDescent="0.25">
      <c r="A3753" s="4">
        <v>43244</v>
      </c>
      <c r="B3753" s="5">
        <v>257.9255</v>
      </c>
    </row>
    <row r="3754" spans="1:2" x14ac:dyDescent="0.25">
      <c r="A3754" s="4">
        <v>43245</v>
      </c>
      <c r="B3754" s="5">
        <v>257.96370000000002</v>
      </c>
    </row>
    <row r="3755" spans="1:2" x14ac:dyDescent="0.25">
      <c r="A3755" s="4">
        <v>43246</v>
      </c>
      <c r="B3755" s="5">
        <v>258.00189999999998</v>
      </c>
    </row>
    <row r="3756" spans="1:2" x14ac:dyDescent="0.25">
      <c r="A3756" s="4">
        <v>43247</v>
      </c>
      <c r="B3756" s="5">
        <v>258.0401</v>
      </c>
    </row>
    <row r="3757" spans="1:2" x14ac:dyDescent="0.25">
      <c r="A3757" s="4">
        <v>43248</v>
      </c>
      <c r="B3757" s="5">
        <v>258.07830000000001</v>
      </c>
    </row>
    <row r="3758" spans="1:2" x14ac:dyDescent="0.25">
      <c r="A3758" s="4">
        <v>43249</v>
      </c>
      <c r="B3758" s="5">
        <v>258.11649999999997</v>
      </c>
    </row>
    <row r="3759" spans="1:2" x14ac:dyDescent="0.25">
      <c r="A3759" s="4">
        <v>43250</v>
      </c>
      <c r="B3759" s="5">
        <v>258.15469999999999</v>
      </c>
    </row>
    <row r="3760" spans="1:2" x14ac:dyDescent="0.25">
      <c r="A3760" s="4">
        <v>43251</v>
      </c>
      <c r="B3760" s="5">
        <v>258.19299999999998</v>
      </c>
    </row>
    <row r="3761" spans="1:2" x14ac:dyDescent="0.25">
      <c r="A3761" s="4">
        <v>43252</v>
      </c>
      <c r="B3761" s="5">
        <v>258.2312</v>
      </c>
    </row>
    <row r="3762" spans="1:2" x14ac:dyDescent="0.25">
      <c r="A3762" s="4">
        <v>43253</v>
      </c>
      <c r="B3762" s="5">
        <v>258.26940000000002</v>
      </c>
    </row>
    <row r="3763" spans="1:2" x14ac:dyDescent="0.25">
      <c r="A3763" s="4">
        <v>43254</v>
      </c>
      <c r="B3763" s="5">
        <v>258.30770000000001</v>
      </c>
    </row>
    <row r="3764" spans="1:2" x14ac:dyDescent="0.25">
      <c r="A3764" s="4">
        <v>43255</v>
      </c>
      <c r="B3764" s="5">
        <v>258.34589999999997</v>
      </c>
    </row>
    <row r="3765" spans="1:2" x14ac:dyDescent="0.25">
      <c r="A3765" s="4">
        <v>43256</v>
      </c>
      <c r="B3765" s="5">
        <v>258.38420000000002</v>
      </c>
    </row>
    <row r="3766" spans="1:2" x14ac:dyDescent="0.25">
      <c r="A3766" s="4">
        <v>43257</v>
      </c>
      <c r="B3766" s="5">
        <v>258.42239999999998</v>
      </c>
    </row>
    <row r="3767" spans="1:2" x14ac:dyDescent="0.25">
      <c r="A3767" s="4">
        <v>43258</v>
      </c>
      <c r="B3767" s="5">
        <v>258.46069999999997</v>
      </c>
    </row>
    <row r="3768" spans="1:2" x14ac:dyDescent="0.25">
      <c r="A3768" s="4">
        <v>43259</v>
      </c>
      <c r="B3768" s="5">
        <v>258.49889999999999</v>
      </c>
    </row>
    <row r="3769" spans="1:2" x14ac:dyDescent="0.25">
      <c r="A3769" s="4">
        <v>43260</v>
      </c>
      <c r="B3769" s="5">
        <v>258.53719999999998</v>
      </c>
    </row>
    <row r="3770" spans="1:2" x14ac:dyDescent="0.25">
      <c r="A3770" s="4">
        <v>43261</v>
      </c>
      <c r="B3770" s="5">
        <v>258.57549999999998</v>
      </c>
    </row>
    <row r="3771" spans="1:2" x14ac:dyDescent="0.25">
      <c r="A3771" s="4">
        <v>43262</v>
      </c>
      <c r="B3771" s="5">
        <v>258.61380000000003</v>
      </c>
    </row>
    <row r="3772" spans="1:2" x14ac:dyDescent="0.25">
      <c r="A3772" s="4">
        <v>43263</v>
      </c>
      <c r="B3772" s="5">
        <v>258.65210000000002</v>
      </c>
    </row>
    <row r="3773" spans="1:2" x14ac:dyDescent="0.25">
      <c r="A3773" s="4">
        <v>43264</v>
      </c>
      <c r="B3773" s="5">
        <v>258.69040000000001</v>
      </c>
    </row>
    <row r="3774" spans="1:2" x14ac:dyDescent="0.25">
      <c r="A3774" s="4">
        <v>43265</v>
      </c>
      <c r="B3774" s="5">
        <v>258.7287</v>
      </c>
    </row>
    <row r="3775" spans="1:2" x14ac:dyDescent="0.25">
      <c r="A3775" s="4">
        <v>43266</v>
      </c>
      <c r="B3775" s="5">
        <v>258.767</v>
      </c>
    </row>
    <row r="3776" spans="1:2" x14ac:dyDescent="0.25">
      <c r="A3776" s="4">
        <v>43267</v>
      </c>
      <c r="B3776" s="5">
        <v>258.7885</v>
      </c>
    </row>
    <row r="3777" spans="1:2" x14ac:dyDescent="0.25">
      <c r="A3777" s="4">
        <v>43268</v>
      </c>
      <c r="B3777" s="5">
        <v>258.81009999999998</v>
      </c>
    </row>
    <row r="3778" spans="1:2" x14ac:dyDescent="0.25">
      <c r="A3778" s="4">
        <v>43269</v>
      </c>
      <c r="B3778" s="5">
        <v>258.83159999999998</v>
      </c>
    </row>
    <row r="3779" spans="1:2" x14ac:dyDescent="0.25">
      <c r="A3779" s="4">
        <v>43270</v>
      </c>
      <c r="B3779" s="5">
        <v>258.85320000000002</v>
      </c>
    </row>
    <row r="3780" spans="1:2" x14ac:dyDescent="0.25">
      <c r="A3780" s="4">
        <v>43271</v>
      </c>
      <c r="B3780" s="5">
        <v>258.87470000000002</v>
      </c>
    </row>
    <row r="3781" spans="1:2" x14ac:dyDescent="0.25">
      <c r="A3781" s="4">
        <v>43272</v>
      </c>
      <c r="B3781" s="5">
        <v>258.8963</v>
      </c>
    </row>
    <row r="3782" spans="1:2" x14ac:dyDescent="0.25">
      <c r="A3782" s="4">
        <v>43273</v>
      </c>
      <c r="B3782" s="5">
        <v>258.9178</v>
      </c>
    </row>
    <row r="3783" spans="1:2" x14ac:dyDescent="0.25">
      <c r="A3783" s="4">
        <v>43274</v>
      </c>
      <c r="B3783" s="5">
        <v>258.93939999999998</v>
      </c>
    </row>
    <row r="3784" spans="1:2" x14ac:dyDescent="0.25">
      <c r="A3784" s="4">
        <v>43275</v>
      </c>
      <c r="B3784" s="5">
        <v>258.96089999999998</v>
      </c>
    </row>
    <row r="3785" spans="1:2" x14ac:dyDescent="0.25">
      <c r="A3785" s="4">
        <v>43276</v>
      </c>
      <c r="B3785" s="5">
        <v>258.98250000000002</v>
      </c>
    </row>
    <row r="3786" spans="1:2" x14ac:dyDescent="0.25">
      <c r="A3786" s="4">
        <v>43277</v>
      </c>
      <c r="B3786" s="5">
        <v>259.00400000000002</v>
      </c>
    </row>
    <row r="3787" spans="1:2" x14ac:dyDescent="0.25">
      <c r="A3787" s="4">
        <v>43278</v>
      </c>
      <c r="B3787" s="5">
        <v>259.0256</v>
      </c>
    </row>
    <row r="3788" spans="1:2" x14ac:dyDescent="0.25">
      <c r="A3788" s="4">
        <v>43279</v>
      </c>
      <c r="B3788" s="5">
        <v>259.0471</v>
      </c>
    </row>
    <row r="3789" spans="1:2" x14ac:dyDescent="0.25">
      <c r="A3789" s="4">
        <v>43280</v>
      </c>
      <c r="B3789" s="5">
        <v>259.06869999999998</v>
      </c>
    </row>
    <row r="3790" spans="1:2" x14ac:dyDescent="0.25">
      <c r="A3790" s="4">
        <v>43281</v>
      </c>
      <c r="B3790" s="5">
        <v>259.09030000000001</v>
      </c>
    </row>
    <row r="3791" spans="1:2" x14ac:dyDescent="0.25">
      <c r="A3791" s="4">
        <v>43282</v>
      </c>
      <c r="B3791" s="5">
        <v>259.11180000000002</v>
      </c>
    </row>
    <row r="3792" spans="1:2" x14ac:dyDescent="0.25">
      <c r="A3792" s="4">
        <v>43283</v>
      </c>
      <c r="B3792" s="5">
        <v>259.13339999999999</v>
      </c>
    </row>
    <row r="3793" spans="1:2" x14ac:dyDescent="0.25">
      <c r="A3793" s="4">
        <v>43284</v>
      </c>
      <c r="B3793" s="5">
        <v>259.15499999999997</v>
      </c>
    </row>
    <row r="3794" spans="1:2" x14ac:dyDescent="0.25">
      <c r="A3794" s="4">
        <v>43285</v>
      </c>
      <c r="B3794" s="5">
        <v>259.17649999999998</v>
      </c>
    </row>
    <row r="3795" spans="1:2" x14ac:dyDescent="0.25">
      <c r="A3795" s="4">
        <v>43286</v>
      </c>
      <c r="B3795" s="5">
        <v>259.19810000000001</v>
      </c>
    </row>
    <row r="3796" spans="1:2" x14ac:dyDescent="0.25">
      <c r="A3796" s="4">
        <v>43287</v>
      </c>
      <c r="B3796" s="5">
        <v>259.21969999999999</v>
      </c>
    </row>
    <row r="3797" spans="1:2" x14ac:dyDescent="0.25">
      <c r="A3797" s="4">
        <v>43288</v>
      </c>
      <c r="B3797" s="5">
        <v>259.24119999999999</v>
      </c>
    </row>
    <row r="3798" spans="1:2" x14ac:dyDescent="0.25">
      <c r="A3798" s="4">
        <v>43289</v>
      </c>
      <c r="B3798" s="5">
        <v>259.26280000000003</v>
      </c>
    </row>
    <row r="3799" spans="1:2" x14ac:dyDescent="0.25">
      <c r="A3799" s="4">
        <v>43290</v>
      </c>
      <c r="B3799" s="5">
        <v>259.28440000000001</v>
      </c>
    </row>
    <row r="3800" spans="1:2" x14ac:dyDescent="0.25">
      <c r="A3800" s="4">
        <v>43291</v>
      </c>
      <c r="B3800" s="5">
        <v>259.30599999999998</v>
      </c>
    </row>
    <row r="3801" spans="1:2" x14ac:dyDescent="0.25">
      <c r="A3801" s="4">
        <v>43292</v>
      </c>
      <c r="B3801" s="5">
        <v>259.32760000000002</v>
      </c>
    </row>
    <row r="3802" spans="1:2" x14ac:dyDescent="0.25">
      <c r="A3802" s="4">
        <v>43293</v>
      </c>
      <c r="B3802" s="5">
        <v>259.3492</v>
      </c>
    </row>
    <row r="3803" spans="1:2" x14ac:dyDescent="0.25">
      <c r="A3803" s="4">
        <v>43294</v>
      </c>
      <c r="B3803" s="5">
        <v>259.3707</v>
      </c>
    </row>
    <row r="3804" spans="1:2" x14ac:dyDescent="0.25">
      <c r="A3804" s="4">
        <v>43295</v>
      </c>
      <c r="B3804" s="5">
        <v>259.39229999999998</v>
      </c>
    </row>
    <row r="3805" spans="1:2" x14ac:dyDescent="0.25">
      <c r="A3805" s="4">
        <v>43296</v>
      </c>
      <c r="B3805" s="5">
        <v>259.41390000000001</v>
      </c>
    </row>
    <row r="3806" spans="1:2" x14ac:dyDescent="0.25">
      <c r="A3806" s="4">
        <v>43297</v>
      </c>
      <c r="B3806" s="5">
        <v>259.4264</v>
      </c>
    </row>
    <row r="3807" spans="1:2" x14ac:dyDescent="0.25">
      <c r="A3807" s="4">
        <v>43298</v>
      </c>
      <c r="B3807" s="5">
        <v>259.43900000000002</v>
      </c>
    </row>
    <row r="3808" spans="1:2" x14ac:dyDescent="0.25">
      <c r="A3808" s="4">
        <v>43299</v>
      </c>
      <c r="B3808" s="5">
        <v>259.45150000000001</v>
      </c>
    </row>
    <row r="3809" spans="1:2" x14ac:dyDescent="0.25">
      <c r="A3809" s="4">
        <v>43300</v>
      </c>
      <c r="B3809" s="5">
        <v>259.46409999999997</v>
      </c>
    </row>
    <row r="3810" spans="1:2" x14ac:dyDescent="0.25">
      <c r="A3810" s="4">
        <v>43301</v>
      </c>
      <c r="B3810" s="5">
        <v>259.47660000000002</v>
      </c>
    </row>
    <row r="3811" spans="1:2" x14ac:dyDescent="0.25">
      <c r="A3811" s="4">
        <v>43302</v>
      </c>
      <c r="B3811" s="5">
        <v>259.48919999999998</v>
      </c>
    </row>
    <row r="3812" spans="1:2" x14ac:dyDescent="0.25">
      <c r="A3812" s="4">
        <v>43303</v>
      </c>
      <c r="B3812" s="5">
        <v>259.50170000000003</v>
      </c>
    </row>
    <row r="3813" spans="1:2" x14ac:dyDescent="0.25">
      <c r="A3813" s="4">
        <v>43304</v>
      </c>
      <c r="B3813" s="5">
        <v>259.51429999999999</v>
      </c>
    </row>
    <row r="3814" spans="1:2" x14ac:dyDescent="0.25">
      <c r="A3814" s="4">
        <v>43305</v>
      </c>
      <c r="B3814" s="5">
        <v>259.52679999999998</v>
      </c>
    </row>
    <row r="3815" spans="1:2" x14ac:dyDescent="0.25">
      <c r="A3815" s="4">
        <v>43306</v>
      </c>
      <c r="B3815" s="5">
        <v>259.5394</v>
      </c>
    </row>
    <row r="3816" spans="1:2" x14ac:dyDescent="0.25">
      <c r="A3816" s="4">
        <v>43307</v>
      </c>
      <c r="B3816" s="5">
        <v>259.55189999999999</v>
      </c>
    </row>
    <row r="3817" spans="1:2" x14ac:dyDescent="0.25">
      <c r="A3817" s="4">
        <v>43308</v>
      </c>
      <c r="B3817" s="5">
        <v>259.56450000000001</v>
      </c>
    </row>
    <row r="3818" spans="1:2" x14ac:dyDescent="0.25">
      <c r="A3818" s="4">
        <v>43309</v>
      </c>
      <c r="B3818" s="5">
        <v>259.577</v>
      </c>
    </row>
    <row r="3819" spans="1:2" x14ac:dyDescent="0.25">
      <c r="A3819" s="4">
        <v>43310</v>
      </c>
      <c r="B3819" s="5">
        <v>259.58960000000002</v>
      </c>
    </row>
    <row r="3820" spans="1:2" x14ac:dyDescent="0.25">
      <c r="A3820" s="4">
        <v>43311</v>
      </c>
      <c r="B3820" s="5">
        <v>259.60210000000001</v>
      </c>
    </row>
    <row r="3821" spans="1:2" x14ac:dyDescent="0.25">
      <c r="A3821" s="4">
        <v>43312</v>
      </c>
      <c r="B3821" s="5">
        <v>259.61470000000003</v>
      </c>
    </row>
    <row r="3822" spans="1:2" x14ac:dyDescent="0.25">
      <c r="A3822" s="4">
        <v>43313</v>
      </c>
      <c r="B3822" s="5">
        <v>259.62720000000002</v>
      </c>
    </row>
    <row r="3823" spans="1:2" x14ac:dyDescent="0.25">
      <c r="A3823" s="4">
        <v>43314</v>
      </c>
      <c r="B3823" s="5">
        <v>259.63979999999998</v>
      </c>
    </row>
    <row r="3824" spans="1:2" x14ac:dyDescent="0.25">
      <c r="A3824" s="4">
        <v>43315</v>
      </c>
      <c r="B3824" s="5">
        <v>259.65230000000003</v>
      </c>
    </row>
    <row r="3825" spans="1:2" x14ac:dyDescent="0.25">
      <c r="A3825" s="4">
        <v>43316</v>
      </c>
      <c r="B3825" s="5">
        <v>259.66489999999999</v>
      </c>
    </row>
    <row r="3826" spans="1:2" x14ac:dyDescent="0.25">
      <c r="A3826" s="4">
        <v>43317</v>
      </c>
      <c r="B3826" s="5">
        <v>259.67739999999998</v>
      </c>
    </row>
    <row r="3827" spans="1:2" x14ac:dyDescent="0.25">
      <c r="A3827" s="4">
        <v>43318</v>
      </c>
      <c r="B3827" s="5">
        <v>259.69</v>
      </c>
    </row>
    <row r="3828" spans="1:2" x14ac:dyDescent="0.25">
      <c r="A3828" s="4">
        <v>43319</v>
      </c>
      <c r="B3828" s="5">
        <v>259.70249999999999</v>
      </c>
    </row>
    <row r="3829" spans="1:2" x14ac:dyDescent="0.25">
      <c r="A3829" s="4">
        <v>43320</v>
      </c>
      <c r="B3829" s="5">
        <v>259.71510000000001</v>
      </c>
    </row>
    <row r="3830" spans="1:2" x14ac:dyDescent="0.25">
      <c r="A3830" s="4">
        <v>43321</v>
      </c>
      <c r="B3830" s="5">
        <v>259.72770000000003</v>
      </c>
    </row>
    <row r="3831" spans="1:2" x14ac:dyDescent="0.25">
      <c r="A3831" s="4">
        <v>43322</v>
      </c>
      <c r="B3831" s="5">
        <v>259.74020000000002</v>
      </c>
    </row>
    <row r="3832" spans="1:2" x14ac:dyDescent="0.25">
      <c r="A3832" s="4">
        <v>43323</v>
      </c>
      <c r="B3832" s="5">
        <v>259.75279999999998</v>
      </c>
    </row>
    <row r="3833" spans="1:2" x14ac:dyDescent="0.25">
      <c r="A3833" s="4">
        <v>43324</v>
      </c>
      <c r="B3833" s="5">
        <v>259.76530000000002</v>
      </c>
    </row>
    <row r="3834" spans="1:2" x14ac:dyDescent="0.25">
      <c r="A3834" s="4">
        <v>43325</v>
      </c>
      <c r="B3834" s="5">
        <v>259.77789999999999</v>
      </c>
    </row>
    <row r="3835" spans="1:2" x14ac:dyDescent="0.25">
      <c r="A3835" s="4">
        <v>43326</v>
      </c>
      <c r="B3835" s="5">
        <v>259.79050000000001</v>
      </c>
    </row>
    <row r="3836" spans="1:2" x14ac:dyDescent="0.25">
      <c r="A3836" s="4">
        <v>43327</v>
      </c>
      <c r="B3836" s="5">
        <v>259.803</v>
      </c>
    </row>
    <row r="3837" spans="1:2" x14ac:dyDescent="0.25">
      <c r="A3837" s="4">
        <v>43328</v>
      </c>
      <c r="B3837" s="5">
        <v>259.7921</v>
      </c>
    </row>
    <row r="3838" spans="1:2" x14ac:dyDescent="0.25">
      <c r="A3838" s="4">
        <v>43329</v>
      </c>
      <c r="B3838" s="5">
        <v>259.78120000000001</v>
      </c>
    </row>
    <row r="3839" spans="1:2" x14ac:dyDescent="0.25">
      <c r="A3839" s="4">
        <v>43330</v>
      </c>
      <c r="B3839" s="5">
        <v>259.77030000000002</v>
      </c>
    </row>
    <row r="3840" spans="1:2" x14ac:dyDescent="0.25">
      <c r="A3840" s="4">
        <v>43331</v>
      </c>
      <c r="B3840" s="5">
        <v>259.75940000000003</v>
      </c>
    </row>
    <row r="3841" spans="1:2" x14ac:dyDescent="0.25">
      <c r="A3841" s="4">
        <v>43332</v>
      </c>
      <c r="B3841" s="5">
        <v>259.74849999999998</v>
      </c>
    </row>
    <row r="3842" spans="1:2" x14ac:dyDescent="0.25">
      <c r="A3842" s="4">
        <v>43333</v>
      </c>
      <c r="B3842" s="5">
        <v>259.73759999999999</v>
      </c>
    </row>
    <row r="3843" spans="1:2" x14ac:dyDescent="0.25">
      <c r="A3843" s="4">
        <v>43334</v>
      </c>
      <c r="B3843" s="5">
        <v>259.72669999999999</v>
      </c>
    </row>
    <row r="3844" spans="1:2" x14ac:dyDescent="0.25">
      <c r="A3844" s="4">
        <v>43335</v>
      </c>
      <c r="B3844" s="5">
        <v>259.7158</v>
      </c>
    </row>
    <row r="3845" spans="1:2" x14ac:dyDescent="0.25">
      <c r="A3845" s="4">
        <v>43336</v>
      </c>
      <c r="B3845" s="5">
        <v>259.70490000000001</v>
      </c>
    </row>
    <row r="3846" spans="1:2" x14ac:dyDescent="0.25">
      <c r="A3846" s="4">
        <v>43337</v>
      </c>
      <c r="B3846" s="5">
        <v>259.69400000000002</v>
      </c>
    </row>
    <row r="3847" spans="1:2" x14ac:dyDescent="0.25">
      <c r="A3847" s="4">
        <v>43338</v>
      </c>
      <c r="B3847" s="5">
        <v>259.68310000000002</v>
      </c>
    </row>
    <row r="3848" spans="1:2" x14ac:dyDescent="0.25">
      <c r="A3848" s="4">
        <v>43339</v>
      </c>
      <c r="B3848" s="5">
        <v>259.67219999999998</v>
      </c>
    </row>
    <row r="3849" spans="1:2" x14ac:dyDescent="0.25">
      <c r="A3849" s="4">
        <v>43340</v>
      </c>
      <c r="B3849" s="5">
        <v>259.66129999999998</v>
      </c>
    </row>
    <row r="3850" spans="1:2" x14ac:dyDescent="0.25">
      <c r="A3850" s="4">
        <v>43341</v>
      </c>
      <c r="B3850" s="5">
        <v>259.65039999999999</v>
      </c>
    </row>
    <row r="3851" spans="1:2" x14ac:dyDescent="0.25">
      <c r="A3851" s="4">
        <v>43342</v>
      </c>
      <c r="B3851" s="5">
        <v>259.6395</v>
      </c>
    </row>
    <row r="3852" spans="1:2" x14ac:dyDescent="0.25">
      <c r="A3852" s="4">
        <v>43343</v>
      </c>
      <c r="B3852" s="5">
        <v>259.62860000000001</v>
      </c>
    </row>
    <row r="3853" spans="1:2" x14ac:dyDescent="0.25">
      <c r="A3853" s="4">
        <v>43344</v>
      </c>
      <c r="B3853" s="5">
        <v>259.61770000000001</v>
      </c>
    </row>
    <row r="3854" spans="1:2" x14ac:dyDescent="0.25">
      <c r="A3854" s="4">
        <v>43345</v>
      </c>
      <c r="B3854" s="5">
        <v>259.60680000000002</v>
      </c>
    </row>
    <row r="3855" spans="1:2" x14ac:dyDescent="0.25">
      <c r="A3855" s="4">
        <v>43346</v>
      </c>
      <c r="B3855" s="5">
        <v>259.59589999999997</v>
      </c>
    </row>
    <row r="3856" spans="1:2" x14ac:dyDescent="0.25">
      <c r="A3856" s="4">
        <v>43347</v>
      </c>
      <c r="B3856" s="5">
        <v>259.58510000000001</v>
      </c>
    </row>
    <row r="3857" spans="1:2" x14ac:dyDescent="0.25">
      <c r="A3857" s="4">
        <v>43348</v>
      </c>
      <c r="B3857" s="5">
        <v>259.57420000000002</v>
      </c>
    </row>
    <row r="3858" spans="1:2" x14ac:dyDescent="0.25">
      <c r="A3858" s="4">
        <v>43349</v>
      </c>
      <c r="B3858" s="5">
        <v>259.56330000000003</v>
      </c>
    </row>
    <row r="3859" spans="1:2" x14ac:dyDescent="0.25">
      <c r="A3859" s="4">
        <v>43350</v>
      </c>
      <c r="B3859" s="5">
        <v>259.55239999999998</v>
      </c>
    </row>
    <row r="3860" spans="1:2" x14ac:dyDescent="0.25">
      <c r="A3860" s="4">
        <v>43351</v>
      </c>
      <c r="B3860" s="5">
        <v>259.54149999999998</v>
      </c>
    </row>
    <row r="3861" spans="1:2" x14ac:dyDescent="0.25">
      <c r="A3861" s="4">
        <v>43352</v>
      </c>
      <c r="B3861" s="5">
        <v>259.53059999999999</v>
      </c>
    </row>
    <row r="3862" spans="1:2" x14ac:dyDescent="0.25">
      <c r="A3862" s="4">
        <v>43353</v>
      </c>
      <c r="B3862" s="5">
        <v>259.5197</v>
      </c>
    </row>
    <row r="3863" spans="1:2" x14ac:dyDescent="0.25">
      <c r="A3863" s="4">
        <v>43354</v>
      </c>
      <c r="B3863" s="5">
        <v>259.50880000000001</v>
      </c>
    </row>
    <row r="3864" spans="1:2" x14ac:dyDescent="0.25">
      <c r="A3864" s="4">
        <v>43355</v>
      </c>
      <c r="B3864" s="5">
        <v>259.49790000000002</v>
      </c>
    </row>
    <row r="3865" spans="1:2" x14ac:dyDescent="0.25">
      <c r="A3865" s="4">
        <v>43356</v>
      </c>
      <c r="B3865" s="5">
        <v>259.48700000000002</v>
      </c>
    </row>
    <row r="3866" spans="1:2" x14ac:dyDescent="0.25">
      <c r="A3866" s="4">
        <v>43357</v>
      </c>
      <c r="B3866" s="5">
        <v>259.47609999999997</v>
      </c>
    </row>
    <row r="3867" spans="1:2" x14ac:dyDescent="0.25">
      <c r="A3867" s="4">
        <v>43358</v>
      </c>
      <c r="B3867" s="5">
        <v>259.46530000000001</v>
      </c>
    </row>
    <row r="3868" spans="1:2" x14ac:dyDescent="0.25">
      <c r="A3868" s="4">
        <v>43359</v>
      </c>
      <c r="B3868" s="5">
        <v>259.47570000000002</v>
      </c>
    </row>
    <row r="3869" spans="1:2" x14ac:dyDescent="0.25">
      <c r="A3869" s="4">
        <v>43360</v>
      </c>
      <c r="B3869" s="5">
        <v>259.48599999999999</v>
      </c>
    </row>
    <row r="3870" spans="1:2" x14ac:dyDescent="0.25">
      <c r="A3870" s="4">
        <v>43361</v>
      </c>
      <c r="B3870" s="5">
        <v>259.49639999999999</v>
      </c>
    </row>
    <row r="3871" spans="1:2" x14ac:dyDescent="0.25">
      <c r="A3871" s="4">
        <v>43362</v>
      </c>
      <c r="B3871" s="5">
        <v>259.5068</v>
      </c>
    </row>
    <row r="3872" spans="1:2" x14ac:dyDescent="0.25">
      <c r="A3872" s="4">
        <v>43363</v>
      </c>
      <c r="B3872" s="5">
        <v>259.5172</v>
      </c>
    </row>
    <row r="3873" spans="1:2" x14ac:dyDescent="0.25">
      <c r="A3873" s="4">
        <v>43364</v>
      </c>
      <c r="B3873" s="5">
        <v>259.52749999999997</v>
      </c>
    </row>
    <row r="3874" spans="1:2" x14ac:dyDescent="0.25">
      <c r="A3874" s="4">
        <v>43365</v>
      </c>
      <c r="B3874" s="5">
        <v>259.53789999999998</v>
      </c>
    </row>
    <row r="3875" spans="1:2" x14ac:dyDescent="0.25">
      <c r="A3875" s="4">
        <v>43366</v>
      </c>
      <c r="B3875" s="5">
        <v>259.54829999999998</v>
      </c>
    </row>
    <row r="3876" spans="1:2" x14ac:dyDescent="0.25">
      <c r="A3876" s="4">
        <v>43367</v>
      </c>
      <c r="B3876" s="5">
        <v>259.55869999999999</v>
      </c>
    </row>
    <row r="3877" spans="1:2" x14ac:dyDescent="0.25">
      <c r="A3877" s="4">
        <v>43368</v>
      </c>
      <c r="B3877" s="5">
        <v>259.56900000000002</v>
      </c>
    </row>
    <row r="3878" spans="1:2" x14ac:dyDescent="0.25">
      <c r="A3878" s="4">
        <v>43369</v>
      </c>
      <c r="B3878" s="5">
        <v>259.57940000000002</v>
      </c>
    </row>
    <row r="3879" spans="1:2" x14ac:dyDescent="0.25">
      <c r="A3879" s="4">
        <v>43370</v>
      </c>
      <c r="B3879" s="5">
        <v>259.58980000000003</v>
      </c>
    </row>
    <row r="3880" spans="1:2" x14ac:dyDescent="0.25">
      <c r="A3880" s="4">
        <v>43371</v>
      </c>
      <c r="B3880" s="5">
        <v>259.60019999999997</v>
      </c>
    </row>
    <row r="3881" spans="1:2" x14ac:dyDescent="0.25">
      <c r="A3881" s="4">
        <v>43372</v>
      </c>
      <c r="B3881" s="5">
        <v>259.61059999999998</v>
      </c>
    </row>
    <row r="3882" spans="1:2" x14ac:dyDescent="0.25">
      <c r="A3882" s="4">
        <v>43373</v>
      </c>
      <c r="B3882" s="5">
        <v>259.62090000000001</v>
      </c>
    </row>
    <row r="3883" spans="1:2" x14ac:dyDescent="0.25">
      <c r="A3883" s="4">
        <v>43374</v>
      </c>
      <c r="B3883" s="5">
        <v>259.63130000000001</v>
      </c>
    </row>
    <row r="3884" spans="1:2" x14ac:dyDescent="0.25">
      <c r="A3884" s="4">
        <v>43375</v>
      </c>
      <c r="B3884" s="5">
        <v>259.64170000000001</v>
      </c>
    </row>
    <row r="3885" spans="1:2" x14ac:dyDescent="0.25">
      <c r="A3885" s="4">
        <v>43376</v>
      </c>
      <c r="B3885" s="5">
        <v>259.65210000000002</v>
      </c>
    </row>
    <row r="3886" spans="1:2" x14ac:dyDescent="0.25">
      <c r="A3886" s="4">
        <v>43377</v>
      </c>
      <c r="B3886" s="5">
        <v>259.66250000000002</v>
      </c>
    </row>
    <row r="3887" spans="1:2" x14ac:dyDescent="0.25">
      <c r="A3887" s="4">
        <v>43378</v>
      </c>
      <c r="B3887" s="5">
        <v>259.6728</v>
      </c>
    </row>
    <row r="3888" spans="1:2" x14ac:dyDescent="0.25">
      <c r="A3888" s="4">
        <v>43379</v>
      </c>
      <c r="B3888" s="5">
        <v>259.6832</v>
      </c>
    </row>
    <row r="3889" spans="1:2" x14ac:dyDescent="0.25">
      <c r="A3889" s="4">
        <v>43380</v>
      </c>
      <c r="B3889" s="5">
        <v>259.6936</v>
      </c>
    </row>
    <row r="3890" spans="1:2" x14ac:dyDescent="0.25">
      <c r="A3890" s="4">
        <v>43381</v>
      </c>
      <c r="B3890" s="5">
        <v>259.70400000000001</v>
      </c>
    </row>
    <row r="3891" spans="1:2" x14ac:dyDescent="0.25">
      <c r="A3891" s="4">
        <v>43382</v>
      </c>
      <c r="B3891" s="5">
        <v>259.71440000000001</v>
      </c>
    </row>
    <row r="3892" spans="1:2" x14ac:dyDescent="0.25">
      <c r="A3892" s="4">
        <v>43383</v>
      </c>
      <c r="B3892" s="5">
        <v>259.72469999999998</v>
      </c>
    </row>
    <row r="3893" spans="1:2" x14ac:dyDescent="0.25">
      <c r="A3893" s="4">
        <v>43384</v>
      </c>
      <c r="B3893" s="5">
        <v>259.73509999999999</v>
      </c>
    </row>
    <row r="3894" spans="1:2" x14ac:dyDescent="0.25">
      <c r="A3894" s="4">
        <v>43385</v>
      </c>
      <c r="B3894" s="5">
        <v>259.74549999999999</v>
      </c>
    </row>
    <row r="3895" spans="1:2" x14ac:dyDescent="0.25">
      <c r="A3895" s="4">
        <v>43386</v>
      </c>
      <c r="B3895" s="5">
        <v>259.7559</v>
      </c>
    </row>
    <row r="3896" spans="1:2" x14ac:dyDescent="0.25">
      <c r="A3896" s="4">
        <v>43387</v>
      </c>
      <c r="B3896" s="5">
        <v>259.7663</v>
      </c>
    </row>
    <row r="3897" spans="1:2" x14ac:dyDescent="0.25">
      <c r="A3897" s="4">
        <v>43388</v>
      </c>
      <c r="B3897" s="5">
        <v>259.77670000000001</v>
      </c>
    </row>
    <row r="3898" spans="1:2" x14ac:dyDescent="0.25">
      <c r="A3898" s="4">
        <v>43389</v>
      </c>
      <c r="B3898" s="5">
        <v>259.7901</v>
      </c>
    </row>
    <row r="3899" spans="1:2" x14ac:dyDescent="0.25">
      <c r="A3899" s="4">
        <v>43390</v>
      </c>
      <c r="B3899" s="5">
        <v>259.80349999999999</v>
      </c>
    </row>
    <row r="3900" spans="1:2" x14ac:dyDescent="0.25">
      <c r="A3900" s="4">
        <v>43391</v>
      </c>
      <c r="B3900" s="5">
        <v>259.81689999999998</v>
      </c>
    </row>
    <row r="3901" spans="1:2" x14ac:dyDescent="0.25">
      <c r="A3901" s="4">
        <v>43392</v>
      </c>
      <c r="B3901" s="5">
        <v>259.83030000000002</v>
      </c>
    </row>
    <row r="3902" spans="1:2" x14ac:dyDescent="0.25">
      <c r="A3902" s="4">
        <v>43393</v>
      </c>
      <c r="B3902" s="5">
        <v>259.84370000000001</v>
      </c>
    </row>
    <row r="3903" spans="1:2" x14ac:dyDescent="0.25">
      <c r="A3903" s="4">
        <v>43394</v>
      </c>
      <c r="B3903" s="5">
        <v>259.8571</v>
      </c>
    </row>
    <row r="3904" spans="1:2" x14ac:dyDescent="0.25">
      <c r="A3904" s="4">
        <v>43395</v>
      </c>
      <c r="B3904" s="5">
        <v>259.87049999999999</v>
      </c>
    </row>
    <row r="3905" spans="1:2" x14ac:dyDescent="0.25">
      <c r="A3905" s="4">
        <v>43396</v>
      </c>
      <c r="B3905" s="5">
        <v>259.88389999999998</v>
      </c>
    </row>
    <row r="3906" spans="1:2" x14ac:dyDescent="0.25">
      <c r="A3906" s="4">
        <v>43397</v>
      </c>
      <c r="B3906" s="5">
        <v>259.89729999999997</v>
      </c>
    </row>
    <row r="3907" spans="1:2" x14ac:dyDescent="0.25">
      <c r="A3907" s="4">
        <v>43398</v>
      </c>
      <c r="B3907" s="5">
        <v>259.91070000000002</v>
      </c>
    </row>
    <row r="3908" spans="1:2" x14ac:dyDescent="0.25">
      <c r="A3908" s="4">
        <v>43399</v>
      </c>
      <c r="B3908" s="5">
        <v>259.92410000000001</v>
      </c>
    </row>
    <row r="3909" spans="1:2" x14ac:dyDescent="0.25">
      <c r="A3909" s="4">
        <v>43400</v>
      </c>
      <c r="B3909" s="5">
        <v>259.9375</v>
      </c>
    </row>
    <row r="3910" spans="1:2" x14ac:dyDescent="0.25">
      <c r="A3910" s="4">
        <v>43401</v>
      </c>
      <c r="B3910" s="5">
        <v>259.95089999999999</v>
      </c>
    </row>
    <row r="3911" spans="1:2" x14ac:dyDescent="0.25">
      <c r="A3911" s="4">
        <v>43402</v>
      </c>
      <c r="B3911" s="5">
        <v>259.96429999999998</v>
      </c>
    </row>
    <row r="3912" spans="1:2" x14ac:dyDescent="0.25">
      <c r="A3912" s="4">
        <v>43403</v>
      </c>
      <c r="B3912" s="5">
        <v>259.97770000000003</v>
      </c>
    </row>
    <row r="3913" spans="1:2" x14ac:dyDescent="0.25">
      <c r="A3913" s="4">
        <v>43404</v>
      </c>
      <c r="B3913" s="5">
        <v>259.99110000000002</v>
      </c>
    </row>
    <row r="3914" spans="1:2" x14ac:dyDescent="0.25">
      <c r="A3914" s="4">
        <v>43405</v>
      </c>
      <c r="B3914" s="5">
        <v>260.00459999999998</v>
      </c>
    </row>
    <row r="3915" spans="1:2" x14ac:dyDescent="0.25">
      <c r="A3915" s="4">
        <v>43406</v>
      </c>
      <c r="B3915" s="5">
        <v>260.01799999999997</v>
      </c>
    </row>
    <row r="3916" spans="1:2" x14ac:dyDescent="0.25">
      <c r="A3916" s="4">
        <v>43407</v>
      </c>
      <c r="B3916" s="5">
        <v>260.03140000000002</v>
      </c>
    </row>
    <row r="3917" spans="1:2" x14ac:dyDescent="0.25">
      <c r="A3917" s="4">
        <v>43408</v>
      </c>
      <c r="B3917" s="5">
        <v>260.04480000000001</v>
      </c>
    </row>
    <row r="3918" spans="1:2" x14ac:dyDescent="0.25">
      <c r="A3918" s="4">
        <v>43409</v>
      </c>
      <c r="B3918" s="5">
        <v>260.0582</v>
      </c>
    </row>
    <row r="3919" spans="1:2" x14ac:dyDescent="0.25">
      <c r="A3919" s="4">
        <v>43410</v>
      </c>
      <c r="B3919" s="5">
        <v>260.07159999999999</v>
      </c>
    </row>
    <row r="3920" spans="1:2" x14ac:dyDescent="0.25">
      <c r="A3920" s="4">
        <v>43411</v>
      </c>
      <c r="B3920" s="5">
        <v>260.08499999999998</v>
      </c>
    </row>
    <row r="3921" spans="1:2" x14ac:dyDescent="0.25">
      <c r="A3921" s="4">
        <v>43412</v>
      </c>
      <c r="B3921" s="5">
        <v>260.09840000000003</v>
      </c>
    </row>
    <row r="3922" spans="1:2" x14ac:dyDescent="0.25">
      <c r="A3922" s="4">
        <v>43413</v>
      </c>
      <c r="B3922" s="5">
        <v>260.11180000000002</v>
      </c>
    </row>
    <row r="3923" spans="1:2" x14ac:dyDescent="0.25">
      <c r="A3923" s="4">
        <v>43414</v>
      </c>
      <c r="B3923" s="5">
        <v>260.12529999999998</v>
      </c>
    </row>
    <row r="3924" spans="1:2" x14ac:dyDescent="0.25">
      <c r="A3924" s="4">
        <v>43415</v>
      </c>
      <c r="B3924" s="5">
        <v>260.13869999999997</v>
      </c>
    </row>
    <row r="3925" spans="1:2" x14ac:dyDescent="0.25">
      <c r="A3925" s="4">
        <v>43416</v>
      </c>
      <c r="B3925" s="5">
        <v>260.15210000000002</v>
      </c>
    </row>
    <row r="3926" spans="1:2" x14ac:dyDescent="0.25">
      <c r="A3926" s="4">
        <v>43417</v>
      </c>
      <c r="B3926" s="5">
        <v>260.16550000000001</v>
      </c>
    </row>
    <row r="3927" spans="1:2" x14ac:dyDescent="0.25">
      <c r="A3927" s="4">
        <v>43418</v>
      </c>
      <c r="B3927" s="5">
        <v>260.1789</v>
      </c>
    </row>
    <row r="3928" spans="1:2" x14ac:dyDescent="0.25">
      <c r="A3928" s="4">
        <v>43419</v>
      </c>
      <c r="B3928" s="5">
        <v>260.19229999999999</v>
      </c>
    </row>
    <row r="3929" spans="1:2" x14ac:dyDescent="0.25">
      <c r="A3929" s="4">
        <v>43420</v>
      </c>
      <c r="B3929" s="5">
        <v>260.20269999999999</v>
      </c>
    </row>
    <row r="3930" spans="1:2" x14ac:dyDescent="0.25">
      <c r="A3930" s="4">
        <v>43421</v>
      </c>
      <c r="B3930" s="5">
        <v>260.2131</v>
      </c>
    </row>
    <row r="3931" spans="1:2" x14ac:dyDescent="0.25">
      <c r="A3931" s="4">
        <v>43422</v>
      </c>
      <c r="B3931" s="5">
        <v>260.2235</v>
      </c>
    </row>
    <row r="3932" spans="1:2" x14ac:dyDescent="0.25">
      <c r="A3932" s="4">
        <v>43423</v>
      </c>
      <c r="B3932" s="5">
        <v>260.23390000000001</v>
      </c>
    </row>
    <row r="3933" spans="1:2" x14ac:dyDescent="0.25">
      <c r="A3933" s="4">
        <v>43424</v>
      </c>
      <c r="B3933" s="5">
        <v>260.24430000000001</v>
      </c>
    </row>
    <row r="3934" spans="1:2" x14ac:dyDescent="0.25">
      <c r="A3934" s="4">
        <v>43425</v>
      </c>
      <c r="B3934" s="5">
        <v>260.25470000000001</v>
      </c>
    </row>
    <row r="3935" spans="1:2" x14ac:dyDescent="0.25">
      <c r="A3935" s="4">
        <v>43426</v>
      </c>
      <c r="B3935" s="5">
        <v>260.26510000000002</v>
      </c>
    </row>
    <row r="3936" spans="1:2" x14ac:dyDescent="0.25">
      <c r="A3936" s="4">
        <v>43427</v>
      </c>
      <c r="B3936" s="5">
        <v>260.27550000000002</v>
      </c>
    </row>
    <row r="3937" spans="1:2" x14ac:dyDescent="0.25">
      <c r="A3937" s="4">
        <v>43428</v>
      </c>
      <c r="B3937" s="5">
        <v>260.28590000000003</v>
      </c>
    </row>
    <row r="3938" spans="1:2" x14ac:dyDescent="0.25">
      <c r="A3938" s="4">
        <v>43429</v>
      </c>
      <c r="B3938" s="5">
        <v>260.29629999999997</v>
      </c>
    </row>
    <row r="3939" spans="1:2" x14ac:dyDescent="0.25">
      <c r="A3939" s="4">
        <v>43430</v>
      </c>
      <c r="B3939" s="5">
        <v>260.30669999999998</v>
      </c>
    </row>
    <row r="3940" spans="1:2" x14ac:dyDescent="0.25">
      <c r="A3940" s="4">
        <v>43431</v>
      </c>
      <c r="B3940" s="5">
        <v>260.31709999999998</v>
      </c>
    </row>
    <row r="3941" spans="1:2" x14ac:dyDescent="0.25">
      <c r="A3941" s="4">
        <v>43432</v>
      </c>
      <c r="B3941" s="5">
        <v>260.32760000000002</v>
      </c>
    </row>
    <row r="3942" spans="1:2" x14ac:dyDescent="0.25">
      <c r="A3942" s="4">
        <v>43433</v>
      </c>
      <c r="B3942" s="5">
        <v>260.33800000000002</v>
      </c>
    </row>
    <row r="3943" spans="1:2" x14ac:dyDescent="0.25">
      <c r="A3943" s="4">
        <v>43434</v>
      </c>
      <c r="B3943" s="5">
        <v>260.34840000000003</v>
      </c>
    </row>
    <row r="3944" spans="1:2" x14ac:dyDescent="0.25">
      <c r="A3944" s="4">
        <v>43435</v>
      </c>
      <c r="B3944" s="5">
        <v>260.35879999999997</v>
      </c>
    </row>
    <row r="3945" spans="1:2" x14ac:dyDescent="0.25">
      <c r="A3945" s="4">
        <v>43436</v>
      </c>
      <c r="B3945" s="5">
        <v>260.36919999999998</v>
      </c>
    </row>
    <row r="3946" spans="1:2" x14ac:dyDescent="0.25">
      <c r="A3946" s="4">
        <v>43437</v>
      </c>
      <c r="B3946" s="5">
        <v>260.37959999999998</v>
      </c>
    </row>
    <row r="3947" spans="1:2" x14ac:dyDescent="0.25">
      <c r="A3947" s="4">
        <v>43438</v>
      </c>
      <c r="B3947" s="5">
        <v>260.39</v>
      </c>
    </row>
    <row r="3948" spans="1:2" x14ac:dyDescent="0.25">
      <c r="A3948" s="4">
        <v>43439</v>
      </c>
      <c r="B3948" s="5">
        <v>260.40039999999999</v>
      </c>
    </row>
    <row r="3949" spans="1:2" x14ac:dyDescent="0.25">
      <c r="A3949" s="4">
        <v>43440</v>
      </c>
      <c r="B3949" s="5">
        <v>260.41079999999999</v>
      </c>
    </row>
    <row r="3950" spans="1:2" x14ac:dyDescent="0.25">
      <c r="A3950" s="4">
        <v>43441</v>
      </c>
      <c r="B3950" s="5">
        <v>260.4212</v>
      </c>
    </row>
    <row r="3951" spans="1:2" x14ac:dyDescent="0.25">
      <c r="A3951" s="4">
        <v>43442</v>
      </c>
      <c r="B3951" s="5">
        <v>260.4316</v>
      </c>
    </row>
    <row r="3952" spans="1:2" x14ac:dyDescent="0.25">
      <c r="A3952" s="4">
        <v>43443</v>
      </c>
      <c r="B3952" s="5">
        <v>260.44209999999998</v>
      </c>
    </row>
    <row r="3953" spans="1:2" x14ac:dyDescent="0.25">
      <c r="A3953" s="4">
        <v>43444</v>
      </c>
      <c r="B3953" s="5">
        <v>260.45249999999999</v>
      </c>
    </row>
    <row r="3954" spans="1:2" x14ac:dyDescent="0.25">
      <c r="A3954" s="4">
        <v>43445</v>
      </c>
      <c r="B3954" s="5">
        <v>260.46289999999999</v>
      </c>
    </row>
    <row r="3955" spans="1:2" x14ac:dyDescent="0.25">
      <c r="A3955" s="4">
        <v>43446</v>
      </c>
      <c r="B3955" s="5">
        <v>260.47329999999999</v>
      </c>
    </row>
    <row r="3956" spans="1:2" x14ac:dyDescent="0.25">
      <c r="A3956" s="4">
        <v>43447</v>
      </c>
      <c r="B3956" s="5">
        <v>260.4837</v>
      </c>
    </row>
    <row r="3957" spans="1:2" x14ac:dyDescent="0.25">
      <c r="A3957" s="4">
        <v>43448</v>
      </c>
      <c r="B3957" s="5">
        <v>260.4941</v>
      </c>
    </row>
    <row r="3958" spans="1:2" x14ac:dyDescent="0.25">
      <c r="A3958" s="4">
        <v>43449</v>
      </c>
      <c r="B3958" s="5">
        <v>260.50450000000001</v>
      </c>
    </row>
    <row r="3959" spans="1:2" x14ac:dyDescent="0.25">
      <c r="A3959" s="4">
        <v>43450</v>
      </c>
      <c r="B3959" s="5">
        <v>260.51457819451383</v>
      </c>
    </row>
    <row r="3960" spans="1:2" x14ac:dyDescent="0.25">
      <c r="A3960" s="4">
        <v>43451</v>
      </c>
      <c r="B3960" s="5">
        <v>260.52465677892496</v>
      </c>
    </row>
    <row r="3961" spans="1:2" x14ac:dyDescent="0.25">
      <c r="A3961" s="4">
        <v>43452</v>
      </c>
      <c r="B3961" s="5">
        <v>260.53473575324853</v>
      </c>
    </row>
    <row r="3962" spans="1:2" x14ac:dyDescent="0.25">
      <c r="A3962" s="4">
        <v>43453</v>
      </c>
      <c r="B3962" s="5">
        <v>260.54481511749958</v>
      </c>
    </row>
    <row r="3963" spans="1:2" x14ac:dyDescent="0.25">
      <c r="A3963" s="4">
        <v>43454</v>
      </c>
      <c r="B3963" s="5">
        <v>260.55489487169319</v>
      </c>
    </row>
    <row r="3964" spans="1:2" x14ac:dyDescent="0.25">
      <c r="A3964" s="4">
        <v>43455</v>
      </c>
      <c r="B3964" s="5">
        <v>260.56497501584442</v>
      </c>
    </row>
    <row r="3965" spans="1:2" x14ac:dyDescent="0.25">
      <c r="A3965" s="4">
        <v>43456</v>
      </c>
      <c r="B3965" s="5">
        <v>260.5750555499684</v>
      </c>
    </row>
    <row r="3966" spans="1:2" x14ac:dyDescent="0.25">
      <c r="A3966" s="4">
        <v>43457</v>
      </c>
      <c r="B3966" s="5">
        <v>260.58513647408023</v>
      </c>
    </row>
    <row r="3967" spans="1:2" x14ac:dyDescent="0.25">
      <c r="A3967" s="4">
        <v>43458</v>
      </c>
      <c r="B3967" s="5">
        <v>260.59521778819499</v>
      </c>
    </row>
    <row r="3968" spans="1:2" x14ac:dyDescent="0.25">
      <c r="A3968" s="4">
        <v>43459</v>
      </c>
      <c r="B3968" s="5">
        <v>260.60529949232773</v>
      </c>
    </row>
    <row r="3969" spans="1:2" x14ac:dyDescent="0.25">
      <c r="A3969" s="4">
        <v>43460</v>
      </c>
      <c r="B3969" s="5">
        <v>260.61538158649353</v>
      </c>
    </row>
    <row r="3970" spans="1:2" x14ac:dyDescent="0.25">
      <c r="A3970" s="4">
        <v>43461</v>
      </c>
      <c r="B3970" s="5">
        <v>260.62546407070755</v>
      </c>
    </row>
    <row r="3971" spans="1:2" x14ac:dyDescent="0.25">
      <c r="A3971" s="4">
        <v>43462</v>
      </c>
      <c r="B3971" s="5">
        <v>260.63554694498481</v>
      </c>
    </row>
    <row r="3972" spans="1:2" x14ac:dyDescent="0.25">
      <c r="A3972" s="4">
        <v>43463</v>
      </c>
      <c r="B3972" s="5">
        <v>260.64563020934042</v>
      </c>
    </row>
    <row r="3973" spans="1:2" x14ac:dyDescent="0.25">
      <c r="A3973" s="4">
        <v>43464</v>
      </c>
      <c r="B3973" s="5">
        <v>260.65571386378952</v>
      </c>
    </row>
    <row r="3974" spans="1:2" x14ac:dyDescent="0.25">
      <c r="A3974" s="4">
        <v>43465</v>
      </c>
      <c r="B3974" s="5">
        <v>260.66579790834714</v>
      </c>
    </row>
    <row r="3975" spans="1:2" x14ac:dyDescent="0.25">
      <c r="A3975" s="4">
        <v>43466</v>
      </c>
      <c r="B3975" s="5">
        <v>260.67588234302843</v>
      </c>
    </row>
    <row r="3976" spans="1:2" x14ac:dyDescent="0.25">
      <c r="A3976" s="4">
        <v>43467</v>
      </c>
      <c r="B3976" s="5">
        <v>260.68596716784845</v>
      </c>
    </row>
    <row r="3977" spans="1:2" x14ac:dyDescent="0.25">
      <c r="A3977" s="4">
        <v>43468</v>
      </c>
      <c r="B3977" s="5">
        <v>260.69605238282224</v>
      </c>
    </row>
    <row r="3978" spans="1:2" x14ac:dyDescent="0.25">
      <c r="A3978" s="4">
        <v>43469</v>
      </c>
      <c r="B3978" s="5">
        <v>260.70613798796495</v>
      </c>
    </row>
    <row r="3979" spans="1:2" x14ac:dyDescent="0.25">
      <c r="A3979" s="4">
        <v>43470</v>
      </c>
      <c r="B3979" s="5">
        <v>260.71622398329168</v>
      </c>
    </row>
    <row r="3980" spans="1:2" x14ac:dyDescent="0.25">
      <c r="A3980" s="4">
        <v>43471</v>
      </c>
      <c r="B3980" s="5">
        <v>260.72631036881751</v>
      </c>
    </row>
    <row r="3981" spans="1:2" x14ac:dyDescent="0.25">
      <c r="A3981" s="4">
        <v>43472</v>
      </c>
      <c r="B3981" s="5">
        <v>260.73639714455754</v>
      </c>
    </row>
    <row r="3982" spans="1:2" x14ac:dyDescent="0.25">
      <c r="A3982" s="4">
        <v>43473</v>
      </c>
      <c r="B3982" s="5">
        <v>260.74648431052691</v>
      </c>
    </row>
    <row r="3983" spans="1:2" x14ac:dyDescent="0.25">
      <c r="A3983" s="4">
        <v>43474</v>
      </c>
      <c r="B3983" s="5">
        <v>260.75657186674067</v>
      </c>
    </row>
    <row r="3984" spans="1:2" x14ac:dyDescent="0.25">
      <c r="A3984" s="4">
        <v>43475</v>
      </c>
      <c r="B3984" s="5">
        <v>260.76665981321389</v>
      </c>
    </row>
    <row r="3985" spans="1:2" x14ac:dyDescent="0.25">
      <c r="A3985" s="4">
        <v>43476</v>
      </c>
      <c r="B3985" s="5">
        <v>260.77674814996169</v>
      </c>
    </row>
    <row r="3986" spans="1:2" x14ac:dyDescent="0.25">
      <c r="A3986" s="4">
        <v>43477</v>
      </c>
      <c r="B3986" s="5">
        <v>260.78683687699919</v>
      </c>
    </row>
    <row r="3987" spans="1:2" x14ac:dyDescent="0.25">
      <c r="A3987" s="4">
        <v>43478</v>
      </c>
      <c r="B3987" s="5">
        <v>260.79692599434151</v>
      </c>
    </row>
    <row r="3988" spans="1:2" x14ac:dyDescent="0.25">
      <c r="A3988" s="4">
        <v>43479</v>
      </c>
      <c r="B3988" s="5">
        <v>260.80701550200371</v>
      </c>
    </row>
    <row r="3989" spans="1:2" x14ac:dyDescent="0.25">
      <c r="A3989" s="4">
        <v>43480</v>
      </c>
      <c r="B3989" s="5">
        <v>260.81710540000086</v>
      </c>
    </row>
    <row r="3990" spans="1:2" x14ac:dyDescent="0.25">
      <c r="A3990" s="4">
        <v>43481</v>
      </c>
      <c r="B3990" s="5">
        <v>260.84230919773648</v>
      </c>
    </row>
    <row r="3991" spans="1:2" x14ac:dyDescent="0.25">
      <c r="A3991" s="4">
        <v>43482</v>
      </c>
      <c r="B3991" s="5">
        <v>260.86751543101565</v>
      </c>
    </row>
    <row r="3992" spans="1:2" x14ac:dyDescent="0.25">
      <c r="A3992" s="4">
        <v>43483</v>
      </c>
      <c r="B3992" s="5">
        <v>260.89272410007374</v>
      </c>
    </row>
    <row r="3993" spans="1:2" x14ac:dyDescent="0.25">
      <c r="A3993" s="4">
        <v>43484</v>
      </c>
      <c r="B3993" s="5">
        <v>260.91793520514608</v>
      </c>
    </row>
    <row r="3994" spans="1:2" x14ac:dyDescent="0.25">
      <c r="A3994" s="4">
        <v>43485</v>
      </c>
      <c r="B3994" s="5">
        <v>260.94314874646813</v>
      </c>
    </row>
    <row r="3995" spans="1:2" x14ac:dyDescent="0.25">
      <c r="A3995" s="4">
        <v>43486</v>
      </c>
      <c r="B3995" s="5">
        <v>260.96836472427532</v>
      </c>
    </row>
    <row r="3996" spans="1:2" x14ac:dyDescent="0.25">
      <c r="A3996" s="4">
        <v>43487</v>
      </c>
      <c r="B3996" s="5">
        <v>260.99358313880305</v>
      </c>
    </row>
    <row r="3997" spans="1:2" x14ac:dyDescent="0.25">
      <c r="A3997" s="4">
        <v>43488</v>
      </c>
      <c r="B3997" s="5">
        <v>261.01880399028681</v>
      </c>
    </row>
    <row r="3998" spans="1:2" x14ac:dyDescent="0.25">
      <c r="A3998" s="4">
        <v>43489</v>
      </c>
      <c r="B3998" s="5">
        <v>261.04402727896212</v>
      </c>
    </row>
    <row r="3999" spans="1:2" x14ac:dyDescent="0.25">
      <c r="A3999" s="4">
        <v>43490</v>
      </c>
      <c r="B3999" s="5">
        <v>261.06925300506447</v>
      </c>
    </row>
    <row r="4000" spans="1:2" x14ac:dyDescent="0.25">
      <c r="A4000" s="4">
        <v>43491</v>
      </c>
      <c r="B4000" s="5">
        <v>261.09448116882942</v>
      </c>
    </row>
    <row r="4001" spans="1:2" x14ac:dyDescent="0.25">
      <c r="A4001" s="4">
        <v>43492</v>
      </c>
      <c r="B4001" s="5">
        <v>261.11971177049247</v>
      </c>
    </row>
    <row r="4002" spans="1:2" x14ac:dyDescent="0.25">
      <c r="A4002" s="4">
        <v>43493</v>
      </c>
      <c r="B4002" s="5">
        <v>261.14494481028925</v>
      </c>
    </row>
    <row r="4003" spans="1:2" x14ac:dyDescent="0.25">
      <c r="A4003" s="4">
        <v>43494</v>
      </c>
      <c r="B4003" s="5">
        <v>261.17018028845536</v>
      </c>
    </row>
    <row r="4004" spans="1:2" x14ac:dyDescent="0.25">
      <c r="A4004" s="4">
        <v>43495</v>
      </c>
      <c r="B4004" s="5">
        <v>261.19541820522647</v>
      </c>
    </row>
    <row r="4005" spans="1:2" x14ac:dyDescent="0.25">
      <c r="A4005" s="4">
        <v>43496</v>
      </c>
      <c r="B4005" s="5">
        <v>261.22065856083816</v>
      </c>
    </row>
    <row r="4006" spans="1:2" x14ac:dyDescent="0.25">
      <c r="A4006" s="4">
        <v>43497</v>
      </c>
      <c r="B4006" s="5">
        <v>261.24590135552614</v>
      </c>
    </row>
    <row r="4007" spans="1:2" x14ac:dyDescent="0.25">
      <c r="A4007" s="4">
        <v>43498</v>
      </c>
      <c r="B4007" s="5">
        <v>261.2711465895261</v>
      </c>
    </row>
    <row r="4008" spans="1:2" x14ac:dyDescent="0.25">
      <c r="A4008" s="4">
        <v>43499</v>
      </c>
      <c r="B4008" s="5">
        <v>261.29639426307381</v>
      </c>
    </row>
    <row r="4009" spans="1:2" x14ac:dyDescent="0.25">
      <c r="A4009" s="4">
        <v>43500</v>
      </c>
      <c r="B4009" s="5">
        <v>261.32164437640495</v>
      </c>
    </row>
    <row r="4010" spans="1:2" x14ac:dyDescent="0.25">
      <c r="A4010" s="4">
        <v>43501</v>
      </c>
      <c r="B4010" s="5">
        <v>261.3468969297553</v>
      </c>
    </row>
    <row r="4011" spans="1:2" x14ac:dyDescent="0.25">
      <c r="A4011" s="4">
        <v>43502</v>
      </c>
      <c r="B4011" s="5">
        <v>261.37215192336066</v>
      </c>
    </row>
    <row r="4012" spans="1:2" x14ac:dyDescent="0.25">
      <c r="A4012" s="4">
        <v>43503</v>
      </c>
      <c r="B4012" s="5">
        <v>261.39740935745687</v>
      </c>
    </row>
    <row r="4013" spans="1:2" x14ac:dyDescent="0.25">
      <c r="A4013" s="4">
        <v>43504</v>
      </c>
      <c r="B4013" s="5">
        <v>261.4226692322797</v>
      </c>
    </row>
    <row r="4014" spans="1:2" x14ac:dyDescent="0.25">
      <c r="A4014" s="4">
        <v>43505</v>
      </c>
      <c r="B4014" s="5">
        <v>261.44793154806501</v>
      </c>
    </row>
    <row r="4015" spans="1:2" x14ac:dyDescent="0.25">
      <c r="A4015" s="4">
        <v>43506</v>
      </c>
      <c r="B4015" s="5">
        <v>261.47319630504876</v>
      </c>
    </row>
    <row r="4016" spans="1:2" x14ac:dyDescent="0.25">
      <c r="A4016" s="4">
        <v>43507</v>
      </c>
      <c r="B4016" s="5">
        <v>261.49846350346678</v>
      </c>
    </row>
    <row r="4017" spans="1:2" x14ac:dyDescent="0.25">
      <c r="A4017" s="4">
        <v>43508</v>
      </c>
      <c r="B4017" s="5">
        <v>261.52373314355503</v>
      </c>
    </row>
    <row r="4018" spans="1:2" x14ac:dyDescent="0.25">
      <c r="A4018" s="4">
        <v>43509</v>
      </c>
      <c r="B4018" s="5">
        <v>261.54900522554942</v>
      </c>
    </row>
    <row r="4019" spans="1:2" x14ac:dyDescent="0.25">
      <c r="A4019" s="4">
        <v>43510</v>
      </c>
      <c r="B4019" s="5">
        <v>261.57427974968596</v>
      </c>
    </row>
    <row r="4020" spans="1:2" x14ac:dyDescent="0.25">
      <c r="A4020" s="4">
        <v>43511</v>
      </c>
      <c r="B4020" s="5">
        <v>261.5995567162006</v>
      </c>
    </row>
    <row r="4021" spans="1:2" x14ac:dyDescent="0.25">
      <c r="A4021" s="4">
        <v>43512</v>
      </c>
      <c r="B4021" s="5">
        <v>261.65545223329462</v>
      </c>
    </row>
    <row r="4022" spans="1:2" x14ac:dyDescent="0.25">
      <c r="A4022" s="4">
        <v>43513</v>
      </c>
      <c r="B4022" s="5">
        <v>261.71135969348546</v>
      </c>
    </row>
    <row r="4023" spans="1:2" x14ac:dyDescent="0.25">
      <c r="A4023" s="4">
        <v>43514</v>
      </c>
      <c r="B4023" s="5">
        <v>261.76727909932492</v>
      </c>
    </row>
    <row r="4024" spans="1:2" x14ac:dyDescent="0.25">
      <c r="A4024" s="4">
        <v>43515</v>
      </c>
      <c r="B4024" s="5">
        <v>261.8232104533655</v>
      </c>
    </row>
    <row r="4025" spans="1:2" x14ac:dyDescent="0.25">
      <c r="A4025" s="4">
        <v>43516</v>
      </c>
      <c r="B4025" s="5">
        <v>261.8791537581601</v>
      </c>
    </row>
    <row r="4026" spans="1:2" x14ac:dyDescent="0.25">
      <c r="A4026" s="4">
        <v>43517</v>
      </c>
      <c r="B4026" s="5">
        <v>261.93510901626223</v>
      </c>
    </row>
    <row r="4027" spans="1:2" x14ac:dyDescent="0.25">
      <c r="A4027" s="4">
        <v>43518</v>
      </c>
      <c r="B4027" s="5">
        <v>261.99107623022593</v>
      </c>
    </row>
    <row r="4028" spans="1:2" x14ac:dyDescent="0.25">
      <c r="A4028" s="4">
        <v>43519</v>
      </c>
      <c r="B4028" s="5">
        <v>262.04705540260574</v>
      </c>
    </row>
    <row r="4029" spans="1:2" x14ac:dyDescent="0.25">
      <c r="A4029" s="4">
        <v>43520</v>
      </c>
      <c r="B4029" s="5">
        <v>262.10304653595688</v>
      </c>
    </row>
    <row r="4030" spans="1:2" x14ac:dyDescent="0.25">
      <c r="A4030" s="4">
        <v>43521</v>
      </c>
      <c r="B4030" s="5">
        <v>262.15904963283498</v>
      </c>
    </row>
    <row r="4031" spans="1:2" x14ac:dyDescent="0.25">
      <c r="A4031" s="4">
        <v>43522</v>
      </c>
      <c r="B4031" s="5">
        <v>262.21506469579623</v>
      </c>
    </row>
    <row r="4032" spans="1:2" x14ac:dyDescent="0.25">
      <c r="A4032" s="4">
        <v>43523</v>
      </c>
      <c r="B4032" s="5">
        <v>262.27109172739745</v>
      </c>
    </row>
    <row r="4033" spans="1:2" x14ac:dyDescent="0.25">
      <c r="A4033" s="4">
        <v>43524</v>
      </c>
      <c r="B4033" s="5">
        <v>262.32713073019596</v>
      </c>
    </row>
    <row r="4034" spans="1:2" x14ac:dyDescent="0.25">
      <c r="A4034" s="4">
        <v>43525</v>
      </c>
      <c r="B4034" s="5">
        <v>262.38318170674961</v>
      </c>
    </row>
    <row r="4035" spans="1:2" x14ac:dyDescent="0.25">
      <c r="A4035" s="4">
        <v>43526</v>
      </c>
      <c r="B4035" s="5">
        <v>262.43924465961686</v>
      </c>
    </row>
    <row r="4036" spans="1:2" x14ac:dyDescent="0.25">
      <c r="A4036" s="4">
        <v>43527</v>
      </c>
      <c r="B4036" s="5">
        <v>262.49531959135663</v>
      </c>
    </row>
    <row r="4037" spans="1:2" x14ac:dyDescent="0.25">
      <c r="A4037" s="4">
        <v>43528</v>
      </c>
      <c r="B4037" s="5">
        <v>262.55140650452842</v>
      </c>
    </row>
    <row r="4038" spans="1:2" x14ac:dyDescent="0.25">
      <c r="A4038" s="4">
        <v>43529</v>
      </c>
      <c r="B4038" s="5">
        <v>262.60750540169226</v>
      </c>
    </row>
    <row r="4039" spans="1:2" x14ac:dyDescent="0.25">
      <c r="A4039" s="4">
        <v>43530</v>
      </c>
      <c r="B4039" s="5">
        <v>262.66361628540875</v>
      </c>
    </row>
    <row r="4040" spans="1:2" x14ac:dyDescent="0.25">
      <c r="A4040" s="4">
        <v>43531</v>
      </c>
      <c r="B4040" s="5">
        <v>262.71973915823907</v>
      </c>
    </row>
    <row r="4041" spans="1:2" x14ac:dyDescent="0.25">
      <c r="A4041" s="4">
        <v>43532</v>
      </c>
      <c r="B4041" s="5">
        <v>262.77587402274492</v>
      </c>
    </row>
    <row r="4042" spans="1:2" x14ac:dyDescent="0.25">
      <c r="A4042" s="4">
        <v>43533</v>
      </c>
      <c r="B4042" s="5">
        <v>262.83202088148852</v>
      </c>
    </row>
    <row r="4043" spans="1:2" x14ac:dyDescent="0.25">
      <c r="A4043" s="4">
        <v>43534</v>
      </c>
      <c r="B4043" s="5">
        <v>262.88817973703266</v>
      </c>
    </row>
    <row r="4044" spans="1:2" x14ac:dyDescent="0.25">
      <c r="A4044" s="4">
        <v>43535</v>
      </c>
      <c r="B4044" s="5">
        <v>262.94435059194063</v>
      </c>
    </row>
    <row r="4045" spans="1:2" x14ac:dyDescent="0.25">
      <c r="A4045" s="4">
        <v>43536</v>
      </c>
      <c r="B4045" s="5">
        <v>263.00053344877637</v>
      </c>
    </row>
    <row r="4046" spans="1:2" x14ac:dyDescent="0.25">
      <c r="A4046" s="4">
        <v>43537</v>
      </c>
      <c r="B4046" s="5">
        <v>263.05672831010429</v>
      </c>
    </row>
    <row r="4047" spans="1:2" x14ac:dyDescent="0.25">
      <c r="A4047" s="4">
        <v>43538</v>
      </c>
      <c r="B4047" s="5">
        <v>263.11293517848941</v>
      </c>
    </row>
    <row r="4048" spans="1:2" x14ac:dyDescent="0.25">
      <c r="A4048" s="4">
        <v>43539</v>
      </c>
      <c r="B4048" s="5">
        <v>263.16915405649723</v>
      </c>
    </row>
    <row r="4049" spans="1:3" x14ac:dyDescent="0.25">
      <c r="A4049" s="4">
        <v>43540</v>
      </c>
      <c r="B4049" s="7">
        <f>+B4048*(1+'VTU Crédito Hipotecario'!$D$20)^(0.00273972602739726)</f>
        <v>263.19053715569441</v>
      </c>
      <c r="C4049" t="s">
        <v>51</v>
      </c>
    </row>
    <row r="4050" spans="1:3" x14ac:dyDescent="0.25">
      <c r="A4050" s="4">
        <v>43541</v>
      </c>
      <c r="B4050" s="7">
        <f>+B4049*(1+'VTU Crédito Hipotecario'!$D$20)^(0.00273972602739726)</f>
        <v>263.21192199231763</v>
      </c>
    </row>
    <row r="4051" spans="1:3" x14ac:dyDescent="0.25">
      <c r="A4051" s="4">
        <v>43542</v>
      </c>
      <c r="B4051" s="7">
        <f>+B4050*(1+'VTU Crédito Hipotecario'!$D$20)^(0.00273972602739726)</f>
        <v>263.23330856650801</v>
      </c>
    </row>
    <row r="4052" spans="1:3" x14ac:dyDescent="0.25">
      <c r="A4052" s="4">
        <v>43543</v>
      </c>
      <c r="B4052" s="7">
        <f>+B4051*(1+'VTU Crédito Hipotecario'!$D$20)^(0.00273972602739726)</f>
        <v>263.25469687840678</v>
      </c>
    </row>
    <row r="4053" spans="1:3" x14ac:dyDescent="0.25">
      <c r="A4053" s="4">
        <v>43544</v>
      </c>
      <c r="B4053" s="7">
        <f>+B4052*(1+'VTU Crédito Hipotecario'!$D$20)^(0.00273972602739726)</f>
        <v>263.27608692815505</v>
      </c>
    </row>
    <row r="4054" spans="1:3" x14ac:dyDescent="0.25">
      <c r="A4054" s="4">
        <v>43545</v>
      </c>
      <c r="B4054" s="7">
        <f>+B4053*(1+'VTU Crédito Hipotecario'!$D$20)^(0.00273972602739726)</f>
        <v>263.2974787158941</v>
      </c>
    </row>
    <row r="4055" spans="1:3" x14ac:dyDescent="0.25">
      <c r="A4055" s="4">
        <v>43546</v>
      </c>
      <c r="B4055" s="7">
        <f>+B4054*(1+'VTU Crédito Hipotecario'!$D$20)^(0.00273972602739726)</f>
        <v>263.31887224176512</v>
      </c>
    </row>
    <row r="4056" spans="1:3" x14ac:dyDescent="0.25">
      <c r="A4056" s="4">
        <v>43547</v>
      </c>
      <c r="B4056" s="7">
        <f>+B4055*(1+'VTU Crédito Hipotecario'!$D$20)^(0.00273972602739726)</f>
        <v>263.34026750590931</v>
      </c>
    </row>
    <row r="4057" spans="1:3" x14ac:dyDescent="0.25">
      <c r="A4057" s="4">
        <v>43548</v>
      </c>
      <c r="B4057" s="7">
        <f>+B4056*(1+'VTU Crédito Hipotecario'!$D$20)^(0.00273972602739726)</f>
        <v>263.36166450846792</v>
      </c>
    </row>
    <row r="4058" spans="1:3" x14ac:dyDescent="0.25">
      <c r="A4058" s="4">
        <v>43549</v>
      </c>
      <c r="B4058" s="7">
        <f>+B4057*(1+'VTU Crédito Hipotecario'!$D$20)^(0.00273972602739726)</f>
        <v>263.38306324958222</v>
      </c>
    </row>
    <row r="4059" spans="1:3" x14ac:dyDescent="0.25">
      <c r="A4059" s="4">
        <v>43550</v>
      </c>
      <c r="B4059" s="7">
        <f>+B4058*(1+'VTU Crédito Hipotecario'!$D$20)^(0.00273972602739726)</f>
        <v>263.40446372939346</v>
      </c>
    </row>
    <row r="4060" spans="1:3" x14ac:dyDescent="0.25">
      <c r="A4060" s="4">
        <v>43551</v>
      </c>
      <c r="B4060" s="7">
        <f>+B4059*(1+'VTU Crédito Hipotecario'!$D$20)^(0.00273972602739726)</f>
        <v>263.42586594804294</v>
      </c>
    </row>
    <row r="4061" spans="1:3" x14ac:dyDescent="0.25">
      <c r="A4061" s="4">
        <v>43552</v>
      </c>
      <c r="B4061" s="7">
        <f>+B4060*(1+'VTU Crédito Hipotecario'!$D$20)^(0.00273972602739726)</f>
        <v>263.44726990567193</v>
      </c>
    </row>
    <row r="4062" spans="1:3" x14ac:dyDescent="0.25">
      <c r="A4062" s="4">
        <v>43553</v>
      </c>
      <c r="B4062" s="7">
        <f>+B4061*(1+'VTU Crédito Hipotecario'!$D$20)^(0.00273972602739726)</f>
        <v>263.46867560242168</v>
      </c>
    </row>
    <row r="4063" spans="1:3" x14ac:dyDescent="0.25">
      <c r="A4063" s="4">
        <v>43554</v>
      </c>
      <c r="B4063" s="7">
        <f>+B4062*(1+'VTU Crédito Hipotecario'!$D$20)^(0.00273972602739726)</f>
        <v>263.49008303843357</v>
      </c>
    </row>
    <row r="4064" spans="1:3" x14ac:dyDescent="0.25">
      <c r="A4064" s="4">
        <v>43555</v>
      </c>
      <c r="B4064" s="7">
        <f>+B4063*(1+'VTU Crédito Hipotecario'!$D$20)^(0.00273972602739726)</f>
        <v>263.51149221384884</v>
      </c>
    </row>
    <row r="4065" spans="1:2" x14ac:dyDescent="0.25">
      <c r="A4065" s="4">
        <v>43556</v>
      </c>
      <c r="B4065" s="7">
        <f>+B4064*(1+'VTU Crédito Hipotecario'!$D$20)^(0.00273972602739726)</f>
        <v>263.53290312880887</v>
      </c>
    </row>
    <row r="4066" spans="1:2" x14ac:dyDescent="0.25">
      <c r="A4066" s="4">
        <v>43557</v>
      </c>
      <c r="B4066" s="7">
        <f>+B4065*(1+'VTU Crédito Hipotecario'!$D$20)^(0.00273972602739726)</f>
        <v>263.55431578345502</v>
      </c>
    </row>
    <row r="4067" spans="1:2" x14ac:dyDescent="0.25">
      <c r="A4067" s="4">
        <v>43558</v>
      </c>
      <c r="B4067" s="7">
        <f>+B4066*(1+'VTU Crédito Hipotecario'!$D$20)^(0.00273972602739726)</f>
        <v>263.57573017792862</v>
      </c>
    </row>
    <row r="4068" spans="1:2" x14ac:dyDescent="0.25">
      <c r="A4068" s="4">
        <v>43559</v>
      </c>
      <c r="B4068" s="7">
        <f>+B4067*(1+'VTU Crédito Hipotecario'!$D$20)^(0.00273972602739726)</f>
        <v>263.59714631237102</v>
      </c>
    </row>
    <row r="4069" spans="1:2" x14ac:dyDescent="0.25">
      <c r="A4069" s="4">
        <v>43560</v>
      </c>
      <c r="B4069" s="7">
        <f>+B4068*(1+'VTU Crédito Hipotecario'!$D$20)^(0.00273972602739726)</f>
        <v>263.61856418692361</v>
      </c>
    </row>
    <row r="4070" spans="1:2" x14ac:dyDescent="0.25">
      <c r="A4070" s="4">
        <v>43561</v>
      </c>
      <c r="B4070" s="7">
        <f>+B4069*(1+'VTU Crédito Hipotecario'!$D$20)^(0.00273972602739726)</f>
        <v>263.63998380172779</v>
      </c>
    </row>
    <row r="4071" spans="1:2" x14ac:dyDescent="0.25">
      <c r="A4071" s="4">
        <v>43562</v>
      </c>
      <c r="B4071" s="7">
        <f>+B4070*(1+'VTU Crédito Hipotecario'!$D$20)^(0.00273972602739726)</f>
        <v>263.66140515692496</v>
      </c>
    </row>
    <row r="4072" spans="1:2" x14ac:dyDescent="0.25">
      <c r="A4072" s="4">
        <v>43563</v>
      </c>
      <c r="B4072" s="7">
        <f>+B4071*(1+'VTU Crédito Hipotecario'!$D$20)^(0.00273972602739726)</f>
        <v>263.68282825265652</v>
      </c>
    </row>
    <row r="4073" spans="1:2" x14ac:dyDescent="0.25">
      <c r="A4073" s="4">
        <v>43564</v>
      </c>
      <c r="B4073" s="7">
        <f>+B4072*(1+'VTU Crédito Hipotecario'!$D$20)^(0.00273972602739726)</f>
        <v>263.70425308906391</v>
      </c>
    </row>
    <row r="4074" spans="1:2" x14ac:dyDescent="0.25">
      <c r="A4074" s="4">
        <v>43565</v>
      </c>
      <c r="B4074" s="7">
        <f>+B4073*(1+'VTU Crédito Hipotecario'!$D$20)^(0.00273972602739726)</f>
        <v>263.72567966628856</v>
      </c>
    </row>
    <row r="4075" spans="1:2" x14ac:dyDescent="0.25">
      <c r="A4075" s="4">
        <v>43566</v>
      </c>
      <c r="B4075" s="7">
        <f>+B4074*(1+'VTU Crédito Hipotecario'!$D$20)^(0.00273972602739726)</f>
        <v>263.74710798447188</v>
      </c>
    </row>
    <row r="4076" spans="1:2" x14ac:dyDescent="0.25">
      <c r="A4076" s="4">
        <v>43567</v>
      </c>
      <c r="B4076" s="7">
        <f>+B4075*(1+'VTU Crédito Hipotecario'!$D$20)^(0.00273972602739726)</f>
        <v>263.76853804375531</v>
      </c>
    </row>
    <row r="4077" spans="1:2" x14ac:dyDescent="0.25">
      <c r="A4077" s="4">
        <v>43568</v>
      </c>
      <c r="B4077" s="7">
        <f>+B4076*(1+'VTU Crédito Hipotecario'!$D$20)^(0.00273972602739726)</f>
        <v>263.78996984428039</v>
      </c>
    </row>
    <row r="4078" spans="1:2" x14ac:dyDescent="0.25">
      <c r="A4078" s="4">
        <v>43569</v>
      </c>
      <c r="B4078" s="7">
        <f>+B4077*(1+'VTU Crédito Hipotecario'!$D$20)^(0.00273972602739726)</f>
        <v>263.81140338618854</v>
      </c>
    </row>
    <row r="4079" spans="1:2" x14ac:dyDescent="0.25">
      <c r="A4079" s="4">
        <v>43570</v>
      </c>
      <c r="B4079" s="7">
        <f>+B4078*(1+'VTU Crédito Hipotecario'!$D$20)^(0.00273972602739726)</f>
        <v>263.83283866962131</v>
      </c>
    </row>
    <row r="4080" spans="1:2" x14ac:dyDescent="0.25">
      <c r="A4080" s="4">
        <v>43571</v>
      </c>
      <c r="B4080" s="7">
        <f>+B4079*(1+'VTU Crédito Hipotecario'!$D$20)^(0.00273972602739726)</f>
        <v>263.85427569472017</v>
      </c>
    </row>
    <row r="4081" spans="1:2" x14ac:dyDescent="0.25">
      <c r="A4081" s="4">
        <v>43572</v>
      </c>
      <c r="B4081" s="7">
        <f>+B4080*(1+'VTU Crédito Hipotecario'!$D$20)^(0.00273972602739726)</f>
        <v>263.87571446162661</v>
      </c>
    </row>
    <row r="4082" spans="1:2" x14ac:dyDescent="0.25">
      <c r="A4082" s="4">
        <v>43573</v>
      </c>
      <c r="B4082" s="7">
        <f>+B4081*(1+'VTU Crédito Hipotecario'!$D$20)^(0.00273972602739726)</f>
        <v>263.89715497048223</v>
      </c>
    </row>
    <row r="4083" spans="1:2" x14ac:dyDescent="0.25">
      <c r="A4083" s="4">
        <v>43574</v>
      </c>
      <c r="B4083" s="7">
        <f>+B4082*(1+'VTU Crédito Hipotecario'!$D$20)^(0.00273972602739726)</f>
        <v>263.91859722142851</v>
      </c>
    </row>
    <row r="4084" spans="1:2" x14ac:dyDescent="0.25">
      <c r="A4084" s="4">
        <v>43575</v>
      </c>
      <c r="B4084" s="7">
        <f>+B4083*(1+'VTU Crédito Hipotecario'!$D$20)^(0.00273972602739726)</f>
        <v>263.94004121460699</v>
      </c>
    </row>
    <row r="4085" spans="1:2" x14ac:dyDescent="0.25">
      <c r="A4085" s="4">
        <v>43576</v>
      </c>
      <c r="B4085" s="7">
        <f>+B4084*(1+'VTU Crédito Hipotecario'!$D$20)^(0.00273972602739726)</f>
        <v>263.96148695015927</v>
      </c>
    </row>
    <row r="4086" spans="1:2" x14ac:dyDescent="0.25">
      <c r="A4086" s="4">
        <v>43577</v>
      </c>
      <c r="B4086" s="7">
        <f>+B4085*(1+'VTU Crédito Hipotecario'!$D$20)^(0.00273972602739726)</f>
        <v>263.98293442822688</v>
      </c>
    </row>
    <row r="4087" spans="1:2" x14ac:dyDescent="0.25">
      <c r="A4087" s="4">
        <v>43578</v>
      </c>
      <c r="B4087" s="7">
        <f>+B4086*(1+'VTU Crédito Hipotecario'!$D$20)^(0.00273972602739726)</f>
        <v>264.00438364895143</v>
      </c>
    </row>
    <row r="4088" spans="1:2" x14ac:dyDescent="0.25">
      <c r="A4088" s="4">
        <v>43579</v>
      </c>
      <c r="B4088" s="7">
        <f>+B4087*(1+'VTU Crédito Hipotecario'!$D$20)^(0.00273972602739726)</f>
        <v>264.02583461247451</v>
      </c>
    </row>
    <row r="4089" spans="1:2" x14ac:dyDescent="0.25">
      <c r="A4089" s="4">
        <v>43580</v>
      </c>
      <c r="B4089" s="7">
        <f>+B4088*(1+'VTU Crédito Hipotecario'!$D$20)^(0.00273972602739726)</f>
        <v>264.04728731893772</v>
      </c>
    </row>
    <row r="4090" spans="1:2" x14ac:dyDescent="0.25">
      <c r="A4090" s="4">
        <v>43581</v>
      </c>
      <c r="B4090" s="7">
        <f>+B4089*(1+'VTU Crédito Hipotecario'!$D$20)^(0.00273972602739726)</f>
        <v>264.06874176848265</v>
      </c>
    </row>
    <row r="4091" spans="1:2" x14ac:dyDescent="0.25">
      <c r="A4091" s="4">
        <v>43582</v>
      </c>
      <c r="B4091" s="7">
        <f>+B4090*(1+'VTU Crédito Hipotecario'!$D$20)^(0.00273972602739726)</f>
        <v>264.09019796125096</v>
      </c>
    </row>
    <row r="4092" spans="1:2" x14ac:dyDescent="0.25">
      <c r="A4092" s="4">
        <v>43583</v>
      </c>
      <c r="B4092" s="7">
        <f>+B4091*(1+'VTU Crédito Hipotecario'!$D$20)^(0.00273972602739726)</f>
        <v>264.11165589738431</v>
      </c>
    </row>
    <row r="4093" spans="1:2" x14ac:dyDescent="0.25">
      <c r="A4093" s="4">
        <v>43584</v>
      </c>
      <c r="B4093" s="7">
        <f>+B4092*(1+'VTU Crédito Hipotecario'!$D$20)^(0.00273972602739726)</f>
        <v>264.13311557702434</v>
      </c>
    </row>
    <row r="4094" spans="1:2" x14ac:dyDescent="0.25">
      <c r="A4094" s="4">
        <v>43585</v>
      </c>
      <c r="B4094" s="7">
        <f>+B4093*(1+'VTU Crédito Hipotecario'!$D$20)^(0.00273972602739726)</f>
        <v>264.15457700031271</v>
      </c>
    </row>
    <row r="4095" spans="1:2" x14ac:dyDescent="0.25">
      <c r="A4095" s="4">
        <v>43586</v>
      </c>
      <c r="B4095" s="7">
        <f>+B4094*(1+'VTU Crédito Hipotecario'!$D$20)^(0.00273972602739726)</f>
        <v>264.17604016739108</v>
      </c>
    </row>
    <row r="4096" spans="1:2" x14ac:dyDescent="0.25">
      <c r="A4096" s="4">
        <v>43587</v>
      </c>
      <c r="B4096" s="7">
        <f>+B4095*(1+'VTU Crédito Hipotecario'!$D$20)^(0.00273972602739726)</f>
        <v>264.19750507840115</v>
      </c>
    </row>
    <row r="4097" spans="1:2" x14ac:dyDescent="0.25">
      <c r="A4097" s="4">
        <v>43588</v>
      </c>
      <c r="B4097" s="7">
        <f>+B4096*(1+'VTU Crédito Hipotecario'!$D$20)^(0.00273972602739726)</f>
        <v>264.21897173348464</v>
      </c>
    </row>
    <row r="4098" spans="1:2" x14ac:dyDescent="0.25">
      <c r="A4098" s="4">
        <v>43589</v>
      </c>
      <c r="B4098" s="7">
        <f>+B4097*(1+'VTU Crédito Hipotecario'!$D$20)^(0.00273972602739726)</f>
        <v>264.24044013278325</v>
      </c>
    </row>
    <row r="4099" spans="1:2" x14ac:dyDescent="0.25">
      <c r="A4099" s="4">
        <v>43590</v>
      </c>
      <c r="B4099" s="7">
        <f>+B4098*(1+'VTU Crédito Hipotecario'!$D$20)^(0.00273972602739726)</f>
        <v>264.2619102764387</v>
      </c>
    </row>
    <row r="4100" spans="1:2" x14ac:dyDescent="0.25">
      <c r="A4100" s="4">
        <v>43591</v>
      </c>
      <c r="B4100" s="7">
        <f>+B4099*(1+'VTU Crédito Hipotecario'!$D$20)^(0.00273972602739726)</f>
        <v>264.28338216459269</v>
      </c>
    </row>
    <row r="4101" spans="1:2" x14ac:dyDescent="0.25">
      <c r="A4101" s="4">
        <v>43592</v>
      </c>
      <c r="B4101" s="7">
        <f>+B4100*(1+'VTU Crédito Hipotecario'!$D$20)^(0.00273972602739726)</f>
        <v>264.30485579738701</v>
      </c>
    </row>
    <row r="4102" spans="1:2" x14ac:dyDescent="0.25">
      <c r="A4102" s="4">
        <v>43593</v>
      </c>
      <c r="B4102" s="7">
        <f>+B4101*(1+'VTU Crédito Hipotecario'!$D$20)^(0.00273972602739726)</f>
        <v>264.3263311749634</v>
      </c>
    </row>
    <row r="4103" spans="1:2" x14ac:dyDescent="0.25">
      <c r="A4103" s="4">
        <v>43594</v>
      </c>
      <c r="B4103" s="7">
        <f>+B4102*(1+'VTU Crédito Hipotecario'!$D$20)^(0.00273972602739726)</f>
        <v>264.34780829746359</v>
      </c>
    </row>
    <row r="4104" spans="1:2" x14ac:dyDescent="0.25">
      <c r="A4104" s="4">
        <v>43595</v>
      </c>
      <c r="B4104" s="7">
        <f>+B4103*(1+'VTU Crédito Hipotecario'!$D$20)^(0.00273972602739726)</f>
        <v>264.36928716502939</v>
      </c>
    </row>
    <row r="4105" spans="1:2" x14ac:dyDescent="0.25">
      <c r="A4105" s="4">
        <v>43596</v>
      </c>
      <c r="B4105" s="7">
        <f>+B4104*(1+'VTU Crédito Hipotecario'!$D$20)^(0.00273972602739726)</f>
        <v>264.39076777780264</v>
      </c>
    </row>
    <row r="4106" spans="1:2" x14ac:dyDescent="0.25">
      <c r="A4106" s="4">
        <v>43597</v>
      </c>
      <c r="B4106" s="7">
        <f>+B4105*(1+'VTU Crédito Hipotecario'!$D$20)^(0.00273972602739726)</f>
        <v>264.41225013592509</v>
      </c>
    </row>
    <row r="4107" spans="1:2" x14ac:dyDescent="0.25">
      <c r="A4107" s="4">
        <v>43598</v>
      </c>
      <c r="B4107" s="7">
        <f>+B4106*(1+'VTU Crédito Hipotecario'!$D$20)^(0.00273972602739726)</f>
        <v>264.43373423953852</v>
      </c>
    </row>
    <row r="4108" spans="1:2" x14ac:dyDescent="0.25">
      <c r="A4108" s="4">
        <v>43599</v>
      </c>
      <c r="B4108" s="7">
        <f>+B4107*(1+'VTU Crédito Hipotecario'!$D$20)^(0.00273972602739726)</f>
        <v>264.45522008878481</v>
      </c>
    </row>
    <row r="4109" spans="1:2" x14ac:dyDescent="0.25">
      <c r="A4109" s="4">
        <v>43600</v>
      </c>
      <c r="B4109" s="7">
        <f>+B4108*(1+'VTU Crédito Hipotecario'!$D$20)^(0.00273972602739726)</f>
        <v>264.47670768380578</v>
      </c>
    </row>
    <row r="4110" spans="1:2" x14ac:dyDescent="0.25">
      <c r="A4110" s="4">
        <v>43601</v>
      </c>
      <c r="B4110" s="7">
        <f>+B4109*(1+'VTU Crédito Hipotecario'!$D$20)^(0.00273972602739726)</f>
        <v>264.49819702474326</v>
      </c>
    </row>
    <row r="4111" spans="1:2" x14ac:dyDescent="0.25">
      <c r="A4111" s="4">
        <v>43602</v>
      </c>
      <c r="B4111" s="7">
        <f>+B4110*(1+'VTU Crédito Hipotecario'!$D$20)^(0.00273972602739726)</f>
        <v>264.51968811173913</v>
      </c>
    </row>
    <row r="4112" spans="1:2" x14ac:dyDescent="0.25">
      <c r="A4112" s="4">
        <v>43603</v>
      </c>
      <c r="B4112" s="7">
        <f>+B4111*(1+'VTU Crédito Hipotecario'!$D$20)^(0.00273972602739726)</f>
        <v>264.54118094493526</v>
      </c>
    </row>
    <row r="4113" spans="1:2" x14ac:dyDescent="0.25">
      <c r="A4113" s="4">
        <v>43604</v>
      </c>
      <c r="B4113" s="7">
        <f>+B4112*(1+'VTU Crédito Hipotecario'!$D$20)^(0.00273972602739726)</f>
        <v>264.56267552447355</v>
      </c>
    </row>
    <row r="4114" spans="1:2" x14ac:dyDescent="0.25">
      <c r="A4114" s="4">
        <v>43605</v>
      </c>
      <c r="B4114" s="7">
        <f>+B4113*(1+'VTU Crédito Hipotecario'!$D$20)^(0.00273972602739726)</f>
        <v>264.58417185049586</v>
      </c>
    </row>
    <row r="4115" spans="1:2" x14ac:dyDescent="0.25">
      <c r="A4115" s="4">
        <v>43606</v>
      </c>
      <c r="B4115" s="7">
        <f>+B4114*(1+'VTU Crédito Hipotecario'!$D$20)^(0.00273972602739726)</f>
        <v>264.60566992314415</v>
      </c>
    </row>
    <row r="4116" spans="1:2" x14ac:dyDescent="0.25">
      <c r="A4116" s="4">
        <v>43607</v>
      </c>
      <c r="B4116" s="7">
        <f>+B4115*(1+'VTU Crédito Hipotecario'!$D$20)^(0.00273972602739726)</f>
        <v>264.62716974256028</v>
      </c>
    </row>
    <row r="4117" spans="1:2" x14ac:dyDescent="0.25">
      <c r="A4117" s="4">
        <v>43608</v>
      </c>
      <c r="B4117" s="7">
        <f>+B4116*(1+'VTU Crédito Hipotecario'!$D$20)^(0.00273972602739726)</f>
        <v>264.64867130888621</v>
      </c>
    </row>
    <row r="4118" spans="1:2" x14ac:dyDescent="0.25">
      <c r="A4118" s="4">
        <v>43609</v>
      </c>
      <c r="B4118" s="7">
        <f>+B4117*(1+'VTU Crédito Hipotecario'!$D$20)^(0.00273972602739726)</f>
        <v>264.67017462226386</v>
      </c>
    </row>
    <row r="4119" spans="1:2" x14ac:dyDescent="0.25">
      <c r="A4119" s="4">
        <v>43610</v>
      </c>
      <c r="B4119" s="7">
        <f>+B4118*(1+'VTU Crédito Hipotecario'!$D$20)^(0.00273972602739726)</f>
        <v>264.69167968283517</v>
      </c>
    </row>
    <row r="4120" spans="1:2" x14ac:dyDescent="0.25">
      <c r="A4120" s="4">
        <v>43611</v>
      </c>
      <c r="B4120" s="7">
        <f>+B4119*(1+'VTU Crédito Hipotecario'!$D$20)^(0.00273972602739726)</f>
        <v>264.71318649074215</v>
      </c>
    </row>
    <row r="4121" spans="1:2" x14ac:dyDescent="0.25">
      <c r="A4121" s="4">
        <v>43612</v>
      </c>
      <c r="B4121" s="7">
        <f>+B4120*(1+'VTU Crédito Hipotecario'!$D$20)^(0.00273972602739726)</f>
        <v>264.73469504612672</v>
      </c>
    </row>
    <row r="4122" spans="1:2" x14ac:dyDescent="0.25">
      <c r="A4122" s="4">
        <v>43613</v>
      </c>
      <c r="B4122" s="7">
        <f>+B4121*(1+'VTU Crédito Hipotecario'!$D$20)^(0.00273972602739726)</f>
        <v>264.75620534913094</v>
      </c>
    </row>
    <row r="4123" spans="1:2" x14ac:dyDescent="0.25">
      <c r="A4123" s="4">
        <v>43614</v>
      </c>
      <c r="B4123" s="7">
        <f>+B4122*(1+'VTU Crédito Hipotecario'!$D$20)^(0.00273972602739726)</f>
        <v>264.77771739989674</v>
      </c>
    </row>
    <row r="4124" spans="1:2" x14ac:dyDescent="0.25">
      <c r="A4124" s="4">
        <v>43615</v>
      </c>
      <c r="B4124" s="7">
        <f>+B4123*(1+'VTU Crédito Hipotecario'!$D$20)^(0.00273972602739726)</f>
        <v>264.79923119856613</v>
      </c>
    </row>
    <row r="4125" spans="1:2" x14ac:dyDescent="0.25">
      <c r="A4125" s="4">
        <v>43616</v>
      </c>
      <c r="B4125" s="7">
        <f>+B4124*(1+'VTU Crédito Hipotecario'!$D$20)^(0.00273972602739726)</f>
        <v>264.82074674528121</v>
      </c>
    </row>
    <row r="4126" spans="1:2" x14ac:dyDescent="0.25">
      <c r="A4126" s="4">
        <v>43617</v>
      </c>
      <c r="B4126" s="7">
        <f>+B4125*(1+'VTU Crédito Hipotecario'!$D$20)^(0.00273972602739726)</f>
        <v>264.84226404018392</v>
      </c>
    </row>
    <row r="4127" spans="1:2" x14ac:dyDescent="0.25">
      <c r="A4127" s="4">
        <v>43618</v>
      </c>
      <c r="B4127" s="7">
        <f>+B4126*(1+'VTU Crédito Hipotecario'!$D$20)^(0.00273972602739726)</f>
        <v>264.86378308341637</v>
      </c>
    </row>
    <row r="4128" spans="1:2" x14ac:dyDescent="0.25">
      <c r="A4128" s="4">
        <v>43619</v>
      </c>
      <c r="B4128" s="7">
        <f>+B4127*(1+'VTU Crédito Hipotecario'!$D$20)^(0.00273972602739726)</f>
        <v>264.88530387512054</v>
      </c>
    </row>
    <row r="4129" spans="1:2" x14ac:dyDescent="0.25">
      <c r="A4129" s="4">
        <v>43620</v>
      </c>
      <c r="B4129" s="7">
        <f>+B4128*(1+'VTU Crédito Hipotecario'!$D$20)^(0.00273972602739726)</f>
        <v>264.90682641543856</v>
      </c>
    </row>
    <row r="4130" spans="1:2" x14ac:dyDescent="0.25">
      <c r="A4130" s="4">
        <v>43621</v>
      </c>
      <c r="B4130" s="7">
        <f>+B4129*(1+'VTU Crédito Hipotecario'!$D$20)^(0.00273972602739726)</f>
        <v>264.92835070451252</v>
      </c>
    </row>
    <row r="4131" spans="1:2" x14ac:dyDescent="0.25">
      <c r="A4131" s="4">
        <v>43622</v>
      </c>
      <c r="B4131" s="7">
        <f>+B4130*(1+'VTU Crédito Hipotecario'!$D$20)^(0.00273972602739726)</f>
        <v>264.94987674248449</v>
      </c>
    </row>
    <row r="4132" spans="1:2" x14ac:dyDescent="0.25">
      <c r="A4132" s="4">
        <v>43623</v>
      </c>
      <c r="B4132" s="7">
        <f>+B4131*(1+'VTU Crédito Hipotecario'!$D$20)^(0.00273972602739726)</f>
        <v>264.97140452949657</v>
      </c>
    </row>
    <row r="4133" spans="1:2" x14ac:dyDescent="0.25">
      <c r="A4133" s="4">
        <v>43624</v>
      </c>
      <c r="B4133" s="7">
        <f>+B4132*(1+'VTU Crédito Hipotecario'!$D$20)^(0.00273972602739726)</f>
        <v>264.99293406569086</v>
      </c>
    </row>
    <row r="4134" spans="1:2" x14ac:dyDescent="0.25">
      <c r="A4134" s="4">
        <v>43625</v>
      </c>
      <c r="B4134" s="7">
        <f>+B4133*(1+'VTU Crédito Hipotecario'!$D$20)^(0.00273972602739726)</f>
        <v>265.01446535120948</v>
      </c>
    </row>
    <row r="4135" spans="1:2" x14ac:dyDescent="0.25">
      <c r="A4135" s="4">
        <v>43626</v>
      </c>
      <c r="B4135" s="7">
        <f>+B4134*(1+'VTU Crédito Hipotecario'!$D$20)^(0.00273972602739726)</f>
        <v>265.03599838619459</v>
      </c>
    </row>
    <row r="4136" spans="1:2" x14ac:dyDescent="0.25">
      <c r="A4136" s="4">
        <v>43627</v>
      </c>
      <c r="B4136" s="7">
        <f>+B4135*(1+'VTU Crédito Hipotecario'!$D$20)^(0.00273972602739726)</f>
        <v>265.0575331707883</v>
      </c>
    </row>
    <row r="4137" spans="1:2" x14ac:dyDescent="0.25">
      <c r="A4137" s="4">
        <v>43628</v>
      </c>
      <c r="B4137" s="7">
        <f>+B4136*(1+'VTU Crédito Hipotecario'!$D$20)^(0.00273972602739726)</f>
        <v>265.07906970513284</v>
      </c>
    </row>
    <row r="4138" spans="1:2" x14ac:dyDescent="0.25">
      <c r="A4138" s="4">
        <v>43629</v>
      </c>
      <c r="B4138" s="7">
        <f>+B4137*(1+'VTU Crédito Hipotecario'!$D$20)^(0.00273972602739726)</f>
        <v>265.1006079893703</v>
      </c>
    </row>
    <row r="4139" spans="1:2" x14ac:dyDescent="0.25">
      <c r="A4139" s="4">
        <v>43630</v>
      </c>
      <c r="B4139" s="7">
        <f>+B4138*(1+'VTU Crédito Hipotecario'!$D$20)^(0.00273972602739726)</f>
        <v>265.12214802364292</v>
      </c>
    </row>
    <row r="4140" spans="1:2" x14ac:dyDescent="0.25">
      <c r="A4140" s="4">
        <v>43631</v>
      </c>
      <c r="B4140" s="7">
        <f>+B4139*(1+'VTU Crédito Hipotecario'!$D$20)^(0.00273972602739726)</f>
        <v>265.14368980809292</v>
      </c>
    </row>
    <row r="4141" spans="1:2" x14ac:dyDescent="0.25">
      <c r="A4141" s="4">
        <v>43632</v>
      </c>
      <c r="B4141" s="7">
        <f>+B4140*(1+'VTU Crédito Hipotecario'!$D$20)^(0.00273972602739726)</f>
        <v>265.16523334286245</v>
      </c>
    </row>
    <row r="4142" spans="1:2" x14ac:dyDescent="0.25">
      <c r="A4142" s="4">
        <v>43633</v>
      </c>
      <c r="B4142" s="7">
        <f>+B4141*(1+'VTU Crédito Hipotecario'!$D$20)^(0.00273972602739726)</f>
        <v>265.18677862809375</v>
      </c>
    </row>
    <row r="4143" spans="1:2" x14ac:dyDescent="0.25">
      <c r="A4143" s="4">
        <v>43634</v>
      </c>
      <c r="B4143" s="7">
        <f>+B4142*(1+'VTU Crédito Hipotecario'!$D$20)^(0.00273972602739726)</f>
        <v>265.20832566392903</v>
      </c>
    </row>
    <row r="4144" spans="1:2" x14ac:dyDescent="0.25">
      <c r="A4144" s="4">
        <v>43635</v>
      </c>
      <c r="B4144" s="7">
        <f>+B4143*(1+'VTU Crédito Hipotecario'!$D$20)^(0.00273972602739726)</f>
        <v>265.22987445051052</v>
      </c>
    </row>
    <row r="4145" spans="1:2" x14ac:dyDescent="0.25">
      <c r="A4145" s="4">
        <v>43636</v>
      </c>
      <c r="B4145" s="7">
        <f>+B4144*(1+'VTU Crédito Hipotecario'!$D$20)^(0.00273972602739726)</f>
        <v>265.2514249879805</v>
      </c>
    </row>
    <row r="4146" spans="1:2" x14ac:dyDescent="0.25">
      <c r="A4146" s="4">
        <v>43637</v>
      </c>
      <c r="B4146" s="7">
        <f>+B4145*(1+'VTU Crédito Hipotecario'!$D$20)^(0.00273972602739726)</f>
        <v>265.27297727648124</v>
      </c>
    </row>
    <row r="4147" spans="1:2" x14ac:dyDescent="0.25">
      <c r="A4147" s="4">
        <v>43638</v>
      </c>
      <c r="B4147" s="7">
        <f>+B4146*(1+'VTU Crédito Hipotecario'!$D$20)^(0.00273972602739726)</f>
        <v>265.29453131615497</v>
      </c>
    </row>
    <row r="4148" spans="1:2" x14ac:dyDescent="0.25">
      <c r="A4148" s="4">
        <v>43639</v>
      </c>
      <c r="B4148" s="7">
        <f>+B4147*(1+'VTU Crédito Hipotecario'!$D$20)^(0.00273972602739726)</f>
        <v>265.31608710714403</v>
      </c>
    </row>
    <row r="4149" spans="1:2" x14ac:dyDescent="0.25">
      <c r="A4149" s="4">
        <v>43640</v>
      </c>
      <c r="B4149" s="7">
        <f>+B4148*(1+'VTU Crédito Hipotecario'!$D$20)^(0.00273972602739726)</f>
        <v>265.33764464959069</v>
      </c>
    </row>
    <row r="4150" spans="1:2" x14ac:dyDescent="0.25">
      <c r="A4150" s="4">
        <v>43641</v>
      </c>
      <c r="B4150" s="7">
        <f>+B4149*(1+'VTU Crédito Hipotecario'!$D$20)^(0.00273972602739726)</f>
        <v>265.35920394363728</v>
      </c>
    </row>
    <row r="4151" spans="1:2" x14ac:dyDescent="0.25">
      <c r="A4151" s="4">
        <v>43642</v>
      </c>
      <c r="B4151" s="7">
        <f>+B4150*(1+'VTU Crédito Hipotecario'!$D$20)^(0.00273972602739726)</f>
        <v>265.3807649894261</v>
      </c>
    </row>
    <row r="4152" spans="1:2" x14ac:dyDescent="0.25">
      <c r="A4152" s="4">
        <v>43643</v>
      </c>
      <c r="B4152" s="7">
        <f>+B4151*(1+'VTU Crédito Hipotecario'!$D$20)^(0.00273972602739726)</f>
        <v>265.40232778709952</v>
      </c>
    </row>
    <row r="4153" spans="1:2" x14ac:dyDescent="0.25">
      <c r="A4153" s="4">
        <v>43644</v>
      </c>
      <c r="B4153" s="7">
        <f>+B4152*(1+'VTU Crédito Hipotecario'!$D$20)^(0.00273972602739726)</f>
        <v>265.42389233679984</v>
      </c>
    </row>
    <row r="4154" spans="1:2" x14ac:dyDescent="0.25">
      <c r="A4154" s="4">
        <v>43645</v>
      </c>
      <c r="B4154" s="7">
        <f>+B4153*(1+'VTU Crédito Hipotecario'!$D$20)^(0.00273972602739726)</f>
        <v>265.44545863866944</v>
      </c>
    </row>
    <row r="4155" spans="1:2" x14ac:dyDescent="0.25">
      <c r="A4155" s="4">
        <v>43646</v>
      </c>
      <c r="B4155" s="7">
        <f>+B4154*(1+'VTU Crédito Hipotecario'!$D$20)^(0.00273972602739726)</f>
        <v>265.46702669285065</v>
      </c>
    </row>
    <row r="4156" spans="1:2" x14ac:dyDescent="0.25">
      <c r="A4156" s="4">
        <v>43647</v>
      </c>
      <c r="B4156" s="7">
        <f>+B4155*(1+'VTU Crédito Hipotecario'!$D$20)^(0.00273972602739726)</f>
        <v>265.48859649948588</v>
      </c>
    </row>
    <row r="4157" spans="1:2" x14ac:dyDescent="0.25">
      <c r="A4157" s="4">
        <v>43648</v>
      </c>
      <c r="B4157" s="7">
        <f>+B4156*(1+'VTU Crédito Hipotecario'!$D$20)^(0.00273972602739726)</f>
        <v>265.51016805871757</v>
      </c>
    </row>
    <row r="4158" spans="1:2" x14ac:dyDescent="0.25">
      <c r="A4158" s="4">
        <v>43649</v>
      </c>
      <c r="B4158" s="7">
        <f>+B4157*(1+'VTU Crédito Hipotecario'!$D$20)^(0.00273972602739726)</f>
        <v>265.53174137068805</v>
      </c>
    </row>
    <row r="4159" spans="1:2" x14ac:dyDescent="0.25">
      <c r="A4159" s="4">
        <v>43650</v>
      </c>
      <c r="B4159" s="7">
        <f>+B4158*(1+'VTU Crédito Hipotecario'!$D$20)^(0.00273972602739726)</f>
        <v>265.55331643553973</v>
      </c>
    </row>
    <row r="4160" spans="1:2" x14ac:dyDescent="0.25">
      <c r="A4160" s="4">
        <v>43651</v>
      </c>
      <c r="B4160" s="7">
        <f>+B4159*(1+'VTU Crédito Hipotecario'!$D$20)^(0.00273972602739726)</f>
        <v>265.5748932534151</v>
      </c>
    </row>
    <row r="4161" spans="1:2" x14ac:dyDescent="0.25">
      <c r="A4161" s="4">
        <v>43652</v>
      </c>
      <c r="B4161" s="7">
        <f>+B4160*(1+'VTU Crédito Hipotecario'!$D$20)^(0.00273972602739726)</f>
        <v>265.59647182445656</v>
      </c>
    </row>
    <row r="4162" spans="1:2" x14ac:dyDescent="0.25">
      <c r="A4162" s="4">
        <v>43653</v>
      </c>
      <c r="B4162" s="7">
        <f>+B4161*(1+'VTU Crédito Hipotecario'!$D$20)^(0.00273972602739726)</f>
        <v>265.61805214880656</v>
      </c>
    </row>
    <row r="4163" spans="1:2" x14ac:dyDescent="0.25">
      <c r="A4163" s="4">
        <v>43654</v>
      </c>
      <c r="B4163" s="7">
        <f>+B4162*(1+'VTU Crédito Hipotecario'!$D$20)^(0.00273972602739726)</f>
        <v>265.63963422660754</v>
      </c>
    </row>
    <row r="4164" spans="1:2" x14ac:dyDescent="0.25">
      <c r="A4164" s="4">
        <v>43655</v>
      </c>
      <c r="B4164" s="7">
        <f>+B4163*(1+'VTU Crédito Hipotecario'!$D$20)^(0.00273972602739726)</f>
        <v>265.66121805800202</v>
      </c>
    </row>
    <row r="4165" spans="1:2" x14ac:dyDescent="0.25">
      <c r="A4165" s="4">
        <v>43656</v>
      </c>
      <c r="B4165" s="7">
        <f>+B4164*(1+'VTU Crédito Hipotecario'!$D$20)^(0.00273972602739726)</f>
        <v>265.68280364313244</v>
      </c>
    </row>
    <row r="4166" spans="1:2" x14ac:dyDescent="0.25">
      <c r="A4166" s="4">
        <v>43657</v>
      </c>
      <c r="B4166" s="7">
        <f>+B4165*(1+'VTU Crédito Hipotecario'!$D$20)^(0.00273972602739726)</f>
        <v>265.70439098214132</v>
      </c>
    </row>
    <row r="4167" spans="1:2" x14ac:dyDescent="0.25">
      <c r="A4167" s="4">
        <v>43658</v>
      </c>
      <c r="B4167" s="7">
        <f>+B4166*(1+'VTU Crédito Hipotecario'!$D$20)^(0.00273972602739726)</f>
        <v>265.72598007517115</v>
      </c>
    </row>
    <row r="4168" spans="1:2" x14ac:dyDescent="0.25">
      <c r="A4168" s="4">
        <v>43659</v>
      </c>
      <c r="B4168" s="7">
        <f>+B4167*(1+'VTU Crédito Hipotecario'!$D$20)^(0.00273972602739726)</f>
        <v>265.74757092236445</v>
      </c>
    </row>
    <row r="4169" spans="1:2" x14ac:dyDescent="0.25">
      <c r="A4169" s="4">
        <v>43660</v>
      </c>
      <c r="B4169" s="7">
        <f>+B4168*(1+'VTU Crédito Hipotecario'!$D$20)^(0.00273972602739726)</f>
        <v>265.76916352386377</v>
      </c>
    </row>
    <row r="4170" spans="1:2" x14ac:dyDescent="0.25">
      <c r="A4170" s="4">
        <v>43661</v>
      </c>
      <c r="B4170" s="7">
        <f>+B4169*(1+'VTU Crédito Hipotecario'!$D$20)^(0.00273972602739726)</f>
        <v>265.79075787981162</v>
      </c>
    </row>
    <row r="4171" spans="1:2" x14ac:dyDescent="0.25">
      <c r="A4171" s="4">
        <v>43662</v>
      </c>
      <c r="B4171" s="7">
        <f>+B4170*(1+'VTU Crédito Hipotecario'!$D$20)^(0.00273972602739726)</f>
        <v>265.81235399035057</v>
      </c>
    </row>
    <row r="4172" spans="1:2" x14ac:dyDescent="0.25">
      <c r="A4172" s="4">
        <v>43663</v>
      </c>
      <c r="B4172" s="7">
        <f>+B4171*(1+'VTU Crédito Hipotecario'!$D$20)^(0.00273972602739726)</f>
        <v>265.83395185562318</v>
      </c>
    </row>
    <row r="4173" spans="1:2" x14ac:dyDescent="0.25">
      <c r="A4173" s="4">
        <v>43664</v>
      </c>
      <c r="B4173" s="7">
        <f>+B4172*(1+'VTU Crédito Hipotecario'!$D$20)^(0.00273972602739726)</f>
        <v>265.85555147577202</v>
      </c>
    </row>
    <row r="4174" spans="1:2" x14ac:dyDescent="0.25">
      <c r="A4174" s="4">
        <v>43665</v>
      </c>
      <c r="B4174" s="7">
        <f>+B4173*(1+'VTU Crédito Hipotecario'!$D$20)^(0.00273972602739726)</f>
        <v>265.87715285093969</v>
      </c>
    </row>
    <row r="4175" spans="1:2" x14ac:dyDescent="0.25">
      <c r="A4175" s="4">
        <v>43666</v>
      </c>
      <c r="B4175" s="7">
        <f>+B4174*(1+'VTU Crédito Hipotecario'!$D$20)^(0.00273972602739726)</f>
        <v>265.89875598126878</v>
      </c>
    </row>
    <row r="4176" spans="1:2" x14ac:dyDescent="0.25">
      <c r="A4176" s="4">
        <v>43667</v>
      </c>
      <c r="B4176" s="7">
        <f>+B4175*(1+'VTU Crédito Hipotecario'!$D$20)^(0.00273972602739726)</f>
        <v>265.92036086690194</v>
      </c>
    </row>
    <row r="4177" spans="1:2" x14ac:dyDescent="0.25">
      <c r="A4177" s="4">
        <v>43668</v>
      </c>
      <c r="B4177" s="7">
        <f>+B4176*(1+'VTU Crédito Hipotecario'!$D$20)^(0.00273972602739726)</f>
        <v>265.94196750798176</v>
      </c>
    </row>
    <row r="4178" spans="1:2" x14ac:dyDescent="0.25">
      <c r="A4178" s="4">
        <v>43669</v>
      </c>
      <c r="B4178" s="7">
        <f>+B4177*(1+'VTU Crédito Hipotecario'!$D$20)^(0.00273972602739726)</f>
        <v>265.96357590465084</v>
      </c>
    </row>
    <row r="4179" spans="1:2" x14ac:dyDescent="0.25">
      <c r="A4179" s="4">
        <v>43670</v>
      </c>
      <c r="B4179" s="7">
        <f>+B4178*(1+'VTU Crédito Hipotecario'!$D$20)^(0.00273972602739726)</f>
        <v>265.98518605705186</v>
      </c>
    </row>
    <row r="4180" spans="1:2" x14ac:dyDescent="0.25">
      <c r="A4180" s="4">
        <v>43671</v>
      </c>
      <c r="B4180" s="7">
        <f>+B4179*(1+'VTU Crédito Hipotecario'!$D$20)^(0.00273972602739726)</f>
        <v>266.00679796532751</v>
      </c>
    </row>
    <row r="4181" spans="1:2" x14ac:dyDescent="0.25">
      <c r="A4181" s="4">
        <v>43672</v>
      </c>
      <c r="B4181" s="7">
        <f>+B4180*(1+'VTU Crédito Hipotecario'!$D$20)^(0.00273972602739726)</f>
        <v>266.02841162962039</v>
      </c>
    </row>
    <row r="4182" spans="1:2" x14ac:dyDescent="0.25">
      <c r="A4182" s="4">
        <v>43673</v>
      </c>
      <c r="B4182" s="7">
        <f>+B4181*(1+'VTU Crédito Hipotecario'!$D$20)^(0.00273972602739726)</f>
        <v>266.05002705007325</v>
      </c>
    </row>
    <row r="4183" spans="1:2" x14ac:dyDescent="0.25">
      <c r="A4183" s="4">
        <v>43674</v>
      </c>
      <c r="B4183" s="7">
        <f>+B4182*(1+'VTU Crédito Hipotecario'!$D$20)^(0.00273972602739726)</f>
        <v>266.07164422682877</v>
      </c>
    </row>
    <row r="4184" spans="1:2" x14ac:dyDescent="0.25">
      <c r="A4184" s="4">
        <v>43675</v>
      </c>
      <c r="B4184" s="7">
        <f>+B4183*(1+'VTU Crédito Hipotecario'!$D$20)^(0.00273972602739726)</f>
        <v>266.09326316002961</v>
      </c>
    </row>
    <row r="4185" spans="1:2" x14ac:dyDescent="0.25">
      <c r="A4185" s="4">
        <v>43676</v>
      </c>
      <c r="B4185" s="7">
        <f>+B4184*(1+'VTU Crédito Hipotecario'!$D$20)^(0.00273972602739726)</f>
        <v>266.11488384981851</v>
      </c>
    </row>
    <row r="4186" spans="1:2" x14ac:dyDescent="0.25">
      <c r="A4186" s="4">
        <v>43677</v>
      </c>
      <c r="B4186" s="7">
        <f>+B4185*(1+'VTU Crédito Hipotecario'!$D$20)^(0.00273972602739726)</f>
        <v>266.13650629633821</v>
      </c>
    </row>
    <row r="4187" spans="1:2" x14ac:dyDescent="0.25">
      <c r="A4187" s="4">
        <v>43678</v>
      </c>
      <c r="B4187" s="7">
        <f>+B4186*(1+'VTU Crédito Hipotecario'!$D$20)^(0.00273972602739726)</f>
        <v>266.15813049973139</v>
      </c>
    </row>
    <row r="4188" spans="1:2" x14ac:dyDescent="0.25">
      <c r="A4188" s="4">
        <v>43679</v>
      </c>
      <c r="B4188" s="7">
        <f>+B4187*(1+'VTU Crédito Hipotecario'!$D$20)^(0.00273972602739726)</f>
        <v>266.17975646014088</v>
      </c>
    </row>
    <row r="4189" spans="1:2" x14ac:dyDescent="0.25">
      <c r="A4189" s="4">
        <v>43680</v>
      </c>
      <c r="B4189" s="7">
        <f>+B4188*(1+'VTU Crédito Hipotecario'!$D$20)^(0.00273972602739726)</f>
        <v>266.20138417770937</v>
      </c>
    </row>
    <row r="4190" spans="1:2" x14ac:dyDescent="0.25">
      <c r="A4190" s="4">
        <v>43681</v>
      </c>
      <c r="B4190" s="7">
        <f>+B4189*(1+'VTU Crédito Hipotecario'!$D$20)^(0.00273972602739726)</f>
        <v>266.22301365257971</v>
      </c>
    </row>
    <row r="4191" spans="1:2" x14ac:dyDescent="0.25">
      <c r="A4191" s="4">
        <v>43682</v>
      </c>
      <c r="B4191" s="7">
        <f>+B4190*(1+'VTU Crédito Hipotecario'!$D$20)^(0.00273972602739726)</f>
        <v>266.24464488489463</v>
      </c>
    </row>
    <row r="4192" spans="1:2" x14ac:dyDescent="0.25">
      <c r="A4192" s="4">
        <v>43683</v>
      </c>
      <c r="B4192" s="7">
        <f>+B4191*(1+'VTU Crédito Hipotecario'!$D$20)^(0.00273972602739726)</f>
        <v>266.26627787479691</v>
      </c>
    </row>
    <row r="4193" spans="1:2" x14ac:dyDescent="0.25">
      <c r="A4193" s="4">
        <v>43684</v>
      </c>
      <c r="B4193" s="7">
        <f>+B4192*(1+'VTU Crédito Hipotecario'!$D$20)^(0.00273972602739726)</f>
        <v>266.28791262242942</v>
      </c>
    </row>
    <row r="4194" spans="1:2" x14ac:dyDescent="0.25">
      <c r="A4194" s="4">
        <v>43685</v>
      </c>
      <c r="B4194" s="7">
        <f>+B4193*(1+'VTU Crédito Hipotecario'!$D$20)^(0.00273972602739726)</f>
        <v>266.30954912793493</v>
      </c>
    </row>
    <row r="4195" spans="1:2" x14ac:dyDescent="0.25">
      <c r="A4195" s="4">
        <v>43686</v>
      </c>
      <c r="B4195" s="7">
        <f>+B4194*(1+'VTU Crédito Hipotecario'!$D$20)^(0.00273972602739726)</f>
        <v>266.3311873914563</v>
      </c>
    </row>
    <row r="4196" spans="1:2" x14ac:dyDescent="0.25">
      <c r="A4196" s="4">
        <v>43687</v>
      </c>
      <c r="B4196" s="7">
        <f>+B4195*(1+'VTU Crédito Hipotecario'!$D$20)^(0.00273972602739726)</f>
        <v>266.35282741313637</v>
      </c>
    </row>
    <row r="4197" spans="1:2" x14ac:dyDescent="0.25">
      <c r="A4197" s="4">
        <v>43688</v>
      </c>
      <c r="B4197" s="7">
        <f>+B4196*(1+'VTU Crédito Hipotecario'!$D$20)^(0.00273972602739726)</f>
        <v>266.37446919311793</v>
      </c>
    </row>
    <row r="4198" spans="1:2" x14ac:dyDescent="0.25">
      <c r="A4198" s="4">
        <v>43689</v>
      </c>
      <c r="B4198" s="7">
        <f>+B4197*(1+'VTU Crédito Hipotecario'!$D$20)^(0.00273972602739726)</f>
        <v>266.39611273154395</v>
      </c>
    </row>
    <row r="4199" spans="1:2" x14ac:dyDescent="0.25">
      <c r="A4199" s="4">
        <v>43690</v>
      </c>
      <c r="B4199" s="7">
        <f>+B4198*(1+'VTU Crédito Hipotecario'!$D$20)^(0.00273972602739726)</f>
        <v>266.41775802855722</v>
      </c>
    </row>
    <row r="4200" spans="1:2" x14ac:dyDescent="0.25">
      <c r="A4200" s="4">
        <v>43691</v>
      </c>
      <c r="B4200" s="7">
        <f>+B4199*(1+'VTU Crédito Hipotecario'!$D$20)^(0.00273972602739726)</f>
        <v>266.43940508430069</v>
      </c>
    </row>
    <row r="4201" spans="1:2" x14ac:dyDescent="0.25">
      <c r="A4201" s="4">
        <v>43692</v>
      </c>
      <c r="B4201" s="7">
        <f>+B4200*(1+'VTU Crédito Hipotecario'!$D$20)^(0.00273972602739726)</f>
        <v>266.46105389891721</v>
      </c>
    </row>
    <row r="4202" spans="1:2" x14ac:dyDescent="0.25">
      <c r="A4202" s="4">
        <v>43693</v>
      </c>
      <c r="B4202" s="7">
        <f>+B4201*(1+'VTU Crédito Hipotecario'!$D$20)^(0.00273972602739726)</f>
        <v>266.48270447254976</v>
      </c>
    </row>
    <row r="4203" spans="1:2" x14ac:dyDescent="0.25">
      <c r="A4203" s="4">
        <v>43694</v>
      </c>
      <c r="B4203" s="7">
        <f>+B4202*(1+'VTU Crédito Hipotecario'!$D$20)^(0.00273972602739726)</f>
        <v>266.50435680534122</v>
      </c>
    </row>
    <row r="4204" spans="1:2" x14ac:dyDescent="0.25">
      <c r="A4204" s="4">
        <v>43695</v>
      </c>
      <c r="B4204" s="7">
        <f>+B4203*(1+'VTU Crédito Hipotecario'!$D$20)^(0.00273972602739726)</f>
        <v>266.5260108974345</v>
      </c>
    </row>
    <row r="4205" spans="1:2" x14ac:dyDescent="0.25">
      <c r="A4205" s="4">
        <v>43696</v>
      </c>
      <c r="B4205" s="7">
        <f>+B4204*(1+'VTU Crédito Hipotecario'!$D$20)^(0.00273972602739726)</f>
        <v>266.54766674897263</v>
      </c>
    </row>
    <row r="4206" spans="1:2" x14ac:dyDescent="0.25">
      <c r="A4206" s="4">
        <v>43697</v>
      </c>
      <c r="B4206" s="7">
        <f>+B4205*(1+'VTU Crédito Hipotecario'!$D$20)^(0.00273972602739726)</f>
        <v>266.56932436009851</v>
      </c>
    </row>
    <row r="4207" spans="1:2" x14ac:dyDescent="0.25">
      <c r="A4207" s="4">
        <v>43698</v>
      </c>
      <c r="B4207" s="7">
        <f>+B4206*(1+'VTU Crédito Hipotecario'!$D$20)^(0.00273972602739726)</f>
        <v>266.59098373095509</v>
      </c>
    </row>
    <row r="4208" spans="1:2" x14ac:dyDescent="0.25">
      <c r="A4208" s="4">
        <v>43699</v>
      </c>
      <c r="B4208" s="7">
        <f>+B4207*(1+'VTU Crédito Hipotecario'!$D$20)^(0.00273972602739726)</f>
        <v>266.6126448616854</v>
      </c>
    </row>
    <row r="4209" spans="1:2" x14ac:dyDescent="0.25">
      <c r="A4209" s="4">
        <v>43700</v>
      </c>
      <c r="B4209" s="7">
        <f>+B4208*(1+'VTU Crédito Hipotecario'!$D$20)^(0.00273972602739726)</f>
        <v>266.63430775243239</v>
      </c>
    </row>
    <row r="4210" spans="1:2" x14ac:dyDescent="0.25">
      <c r="A4210" s="4">
        <v>43701</v>
      </c>
      <c r="B4210" s="7">
        <f>+B4209*(1+'VTU Crédito Hipotecario'!$D$20)^(0.00273972602739726)</f>
        <v>266.65597240333909</v>
      </c>
    </row>
    <row r="4211" spans="1:2" x14ac:dyDescent="0.25">
      <c r="A4211" s="4">
        <v>43702</v>
      </c>
      <c r="B4211" s="7">
        <f>+B4210*(1+'VTU Crédito Hipotecario'!$D$20)^(0.00273972602739726)</f>
        <v>266.67763881454852</v>
      </c>
    </row>
    <row r="4212" spans="1:2" x14ac:dyDescent="0.25">
      <c r="A4212" s="4">
        <v>43703</v>
      </c>
      <c r="B4212" s="7">
        <f>+B4211*(1+'VTU Crédito Hipotecario'!$D$20)^(0.00273972602739726)</f>
        <v>266.69930698620374</v>
      </c>
    </row>
    <row r="4213" spans="1:2" x14ac:dyDescent="0.25">
      <c r="A4213" s="4">
        <v>43704</v>
      </c>
      <c r="B4213" s="7">
        <f>+B4212*(1+'VTU Crédito Hipotecario'!$D$20)^(0.00273972602739726)</f>
        <v>266.72097691844772</v>
      </c>
    </row>
    <row r="4214" spans="1:2" x14ac:dyDescent="0.25">
      <c r="A4214" s="4">
        <v>43705</v>
      </c>
      <c r="B4214" s="7">
        <f>+B4213*(1+'VTU Crédito Hipotecario'!$D$20)^(0.00273972602739726)</f>
        <v>266.74264861142353</v>
      </c>
    </row>
    <row r="4215" spans="1:2" x14ac:dyDescent="0.25">
      <c r="A4215" s="4">
        <v>43706</v>
      </c>
      <c r="B4215" s="7">
        <f>+B4214*(1+'VTU Crédito Hipotecario'!$D$20)^(0.00273972602739726)</f>
        <v>266.76432206527426</v>
      </c>
    </row>
    <row r="4216" spans="1:2" x14ac:dyDescent="0.25">
      <c r="A4216" s="4">
        <v>43707</v>
      </c>
      <c r="B4216" s="7">
        <f>+B4215*(1+'VTU Crédito Hipotecario'!$D$20)^(0.00273972602739726)</f>
        <v>266.78599728014296</v>
      </c>
    </row>
    <row r="4217" spans="1:2" x14ac:dyDescent="0.25">
      <c r="A4217" s="4">
        <v>43708</v>
      </c>
      <c r="B4217" s="7">
        <f>+B4216*(1+'VTU Crédito Hipotecario'!$D$20)^(0.00273972602739726)</f>
        <v>266.80767425617279</v>
      </c>
    </row>
    <row r="4218" spans="1:2" x14ac:dyDescent="0.25">
      <c r="A4218" s="4">
        <v>43709</v>
      </c>
      <c r="B4218" s="7">
        <f>+B4217*(1+'VTU Crédito Hipotecario'!$D$20)^(0.00273972602739726)</f>
        <v>266.82935299350675</v>
      </c>
    </row>
    <row r="4219" spans="1:2" x14ac:dyDescent="0.25">
      <c r="A4219" s="4">
        <v>43710</v>
      </c>
      <c r="B4219" s="7">
        <f>+B4218*(1+'VTU Crédito Hipotecario'!$D$20)^(0.00273972602739726)</f>
        <v>266.85103349228802</v>
      </c>
    </row>
    <row r="4220" spans="1:2" x14ac:dyDescent="0.25">
      <c r="A4220" s="4">
        <v>43711</v>
      </c>
      <c r="B4220" s="7">
        <f>+B4219*(1+'VTU Crédito Hipotecario'!$D$20)^(0.00273972602739726)</f>
        <v>266.8727157526597</v>
      </c>
    </row>
    <row r="4221" spans="1:2" x14ac:dyDescent="0.25">
      <c r="A4221" s="4">
        <v>43712</v>
      </c>
      <c r="B4221" s="7">
        <f>+B4220*(1+'VTU Crédito Hipotecario'!$D$20)^(0.00273972602739726)</f>
        <v>266.89439977476491</v>
      </c>
    </row>
    <row r="4222" spans="1:2" x14ac:dyDescent="0.25">
      <c r="A4222" s="4">
        <v>43713</v>
      </c>
      <c r="B4222" s="7">
        <f>+B4221*(1+'VTU Crédito Hipotecario'!$D$20)^(0.00273972602739726)</f>
        <v>266.91608555874677</v>
      </c>
    </row>
    <row r="4223" spans="1:2" x14ac:dyDescent="0.25">
      <c r="A4223" s="4">
        <v>43714</v>
      </c>
      <c r="B4223" s="7">
        <f>+B4222*(1+'VTU Crédito Hipotecario'!$D$20)^(0.00273972602739726)</f>
        <v>266.93777310474849</v>
      </c>
    </row>
    <row r="4224" spans="1:2" x14ac:dyDescent="0.25">
      <c r="A4224" s="4">
        <v>43715</v>
      </c>
      <c r="B4224" s="7">
        <f>+B4223*(1+'VTU Crédito Hipotecario'!$D$20)^(0.00273972602739726)</f>
        <v>266.95946241291318</v>
      </c>
    </row>
    <row r="4225" spans="1:2" x14ac:dyDescent="0.25">
      <c r="A4225" s="4">
        <v>43716</v>
      </c>
      <c r="B4225" s="7">
        <f>+B4224*(1+'VTU Crédito Hipotecario'!$D$20)^(0.00273972602739726)</f>
        <v>266.98115348338411</v>
      </c>
    </row>
    <row r="4226" spans="1:2" x14ac:dyDescent="0.25">
      <c r="A4226" s="4">
        <v>43717</v>
      </c>
      <c r="B4226" s="7">
        <f>+B4225*(1+'VTU Crédito Hipotecario'!$D$20)^(0.00273972602739726)</f>
        <v>267.00284631630439</v>
      </c>
    </row>
    <row r="4227" spans="1:2" x14ac:dyDescent="0.25">
      <c r="A4227" s="4">
        <v>43718</v>
      </c>
      <c r="B4227" s="7">
        <f>+B4226*(1+'VTU Crédito Hipotecario'!$D$20)^(0.00273972602739726)</f>
        <v>267.02454091181727</v>
      </c>
    </row>
    <row r="4228" spans="1:2" x14ac:dyDescent="0.25">
      <c r="A4228" s="4">
        <v>43719</v>
      </c>
      <c r="B4228" s="7">
        <f>+B4227*(1+'VTU Crédito Hipotecario'!$D$20)^(0.00273972602739726)</f>
        <v>267.04623727006594</v>
      </c>
    </row>
    <row r="4229" spans="1:2" x14ac:dyDescent="0.25">
      <c r="A4229" s="4">
        <v>43720</v>
      </c>
      <c r="B4229" s="7">
        <f>+B4228*(1+'VTU Crédito Hipotecario'!$D$20)^(0.00273972602739726)</f>
        <v>267.0679353911936</v>
      </c>
    </row>
    <row r="4230" spans="1:2" x14ac:dyDescent="0.25">
      <c r="A4230" s="4">
        <v>43721</v>
      </c>
      <c r="B4230" s="7">
        <f>+B4229*(1+'VTU Crédito Hipotecario'!$D$20)^(0.00273972602739726)</f>
        <v>267.08963527534354</v>
      </c>
    </row>
    <row r="4231" spans="1:2" x14ac:dyDescent="0.25">
      <c r="A4231" s="4">
        <v>43722</v>
      </c>
      <c r="B4231" s="7">
        <f>+B4230*(1+'VTU Crédito Hipotecario'!$D$20)^(0.00273972602739726)</f>
        <v>267.11133692265901</v>
      </c>
    </row>
    <row r="4232" spans="1:2" x14ac:dyDescent="0.25">
      <c r="A4232" s="4">
        <v>43723</v>
      </c>
      <c r="B4232" s="7">
        <f>+B4231*(1+'VTU Crédito Hipotecario'!$D$20)^(0.00273972602739726)</f>
        <v>267.13304033328325</v>
      </c>
    </row>
    <row r="4233" spans="1:2" x14ac:dyDescent="0.25">
      <c r="A4233" s="4">
        <v>43724</v>
      </c>
      <c r="B4233" s="7">
        <f>+B4232*(1+'VTU Crédito Hipotecario'!$D$20)^(0.00273972602739726)</f>
        <v>267.15474550735951</v>
      </c>
    </row>
    <row r="4234" spans="1:2" x14ac:dyDescent="0.25">
      <c r="A4234" s="4">
        <v>43725</v>
      </c>
      <c r="B4234" s="7">
        <f>+B4233*(1+'VTU Crédito Hipotecario'!$D$20)^(0.00273972602739726)</f>
        <v>267.17645244503109</v>
      </c>
    </row>
    <row r="4235" spans="1:2" x14ac:dyDescent="0.25">
      <c r="A4235" s="4">
        <v>43726</v>
      </c>
      <c r="B4235" s="7">
        <f>+B4234*(1+'VTU Crédito Hipotecario'!$D$20)^(0.00273972602739726)</f>
        <v>267.19816114644129</v>
      </c>
    </row>
    <row r="4236" spans="1:2" x14ac:dyDescent="0.25">
      <c r="A4236" s="4">
        <v>43727</v>
      </c>
      <c r="B4236" s="7">
        <f>+B4235*(1+'VTU Crédito Hipotecario'!$D$20)^(0.00273972602739726)</f>
        <v>267.21987161173342</v>
      </c>
    </row>
    <row r="4237" spans="1:2" x14ac:dyDescent="0.25">
      <c r="A4237" s="4">
        <v>43728</v>
      </c>
      <c r="B4237" s="7">
        <f>+B4236*(1+'VTU Crédito Hipotecario'!$D$20)^(0.00273972602739726)</f>
        <v>267.24158384105084</v>
      </c>
    </row>
    <row r="4238" spans="1:2" x14ac:dyDescent="0.25">
      <c r="A4238" s="4">
        <v>43729</v>
      </c>
      <c r="B4238" s="7">
        <f>+B4237*(1+'VTU Crédito Hipotecario'!$D$20)^(0.00273972602739726)</f>
        <v>267.26329783453679</v>
      </c>
    </row>
    <row r="4239" spans="1:2" x14ac:dyDescent="0.25">
      <c r="A4239" s="4">
        <v>43730</v>
      </c>
      <c r="B4239" s="7">
        <f>+B4238*(1+'VTU Crédito Hipotecario'!$D$20)^(0.00273972602739726)</f>
        <v>267.28501359233468</v>
      </c>
    </row>
    <row r="4240" spans="1:2" x14ac:dyDescent="0.25">
      <c r="A4240" s="4">
        <v>43731</v>
      </c>
      <c r="B4240" s="7">
        <f>+B4239*(1+'VTU Crédito Hipotecario'!$D$20)^(0.00273972602739726)</f>
        <v>267.30673111458788</v>
      </c>
    </row>
    <row r="4241" spans="1:2" x14ac:dyDescent="0.25">
      <c r="A4241" s="4">
        <v>43732</v>
      </c>
      <c r="B4241" s="7">
        <f>+B4240*(1+'VTU Crédito Hipotecario'!$D$20)^(0.00273972602739726)</f>
        <v>267.32845040143968</v>
      </c>
    </row>
    <row r="4242" spans="1:2" x14ac:dyDescent="0.25">
      <c r="A4242" s="4">
        <v>43733</v>
      </c>
      <c r="B4242" s="7">
        <f>+B4241*(1+'VTU Crédito Hipotecario'!$D$20)^(0.00273972602739726)</f>
        <v>267.35017145303351</v>
      </c>
    </row>
    <row r="4243" spans="1:2" x14ac:dyDescent="0.25">
      <c r="A4243" s="4">
        <v>43734</v>
      </c>
      <c r="B4243" s="7">
        <f>+B4242*(1+'VTU Crédito Hipotecario'!$D$20)^(0.00273972602739726)</f>
        <v>267.37189426951278</v>
      </c>
    </row>
    <row r="4244" spans="1:2" x14ac:dyDescent="0.25">
      <c r="A4244" s="4">
        <v>43735</v>
      </c>
      <c r="B4244" s="7">
        <f>+B4243*(1+'VTU Crédito Hipotecario'!$D$20)^(0.00273972602739726)</f>
        <v>267.39361885102085</v>
      </c>
    </row>
    <row r="4245" spans="1:2" x14ac:dyDescent="0.25">
      <c r="A4245" s="4">
        <v>43736</v>
      </c>
      <c r="B4245" s="7">
        <f>+B4244*(1+'VTU Crédito Hipotecario'!$D$20)^(0.00273972602739726)</f>
        <v>267.41534519770113</v>
      </c>
    </row>
    <row r="4246" spans="1:2" x14ac:dyDescent="0.25">
      <c r="A4246" s="4">
        <v>43737</v>
      </c>
      <c r="B4246" s="7">
        <f>+B4245*(1+'VTU Crédito Hipotecario'!$D$20)^(0.00273972602739726)</f>
        <v>267.4370733096971</v>
      </c>
    </row>
    <row r="4247" spans="1:2" x14ac:dyDescent="0.25">
      <c r="A4247" s="4">
        <v>43738</v>
      </c>
      <c r="B4247" s="7">
        <f>+B4246*(1+'VTU Crédito Hipotecario'!$D$20)^(0.00273972602739726)</f>
        <v>267.45880318715211</v>
      </c>
    </row>
    <row r="4248" spans="1:2" x14ac:dyDescent="0.25">
      <c r="A4248" s="4">
        <v>43739</v>
      </c>
      <c r="B4248" s="7">
        <f>+B4247*(1+'VTU Crédito Hipotecario'!$D$20)^(0.00273972602739726)</f>
        <v>267.48053483020971</v>
      </c>
    </row>
    <row r="4249" spans="1:2" x14ac:dyDescent="0.25">
      <c r="A4249" s="4">
        <v>43740</v>
      </c>
      <c r="B4249" s="7">
        <f>+B4248*(1+'VTU Crédito Hipotecario'!$D$20)^(0.00273972602739726)</f>
        <v>267.50226823901329</v>
      </c>
    </row>
    <row r="4250" spans="1:2" x14ac:dyDescent="0.25">
      <c r="A4250" s="4">
        <v>43741</v>
      </c>
      <c r="B4250" s="7">
        <f>+B4249*(1+'VTU Crédito Hipotecario'!$D$20)^(0.00273972602739726)</f>
        <v>267.52400341370634</v>
      </c>
    </row>
    <row r="4251" spans="1:2" x14ac:dyDescent="0.25">
      <c r="A4251" s="4">
        <v>43742</v>
      </c>
      <c r="B4251" s="7">
        <f>+B4250*(1+'VTU Crédito Hipotecario'!$D$20)^(0.00273972602739726)</f>
        <v>267.54574035443233</v>
      </c>
    </row>
    <row r="4252" spans="1:2" x14ac:dyDescent="0.25">
      <c r="A4252" s="4">
        <v>43743</v>
      </c>
      <c r="B4252" s="7">
        <f>+B4251*(1+'VTU Crédito Hipotecario'!$D$20)^(0.00273972602739726)</f>
        <v>267.56747906133472</v>
      </c>
    </row>
    <row r="4253" spans="1:2" x14ac:dyDescent="0.25">
      <c r="A4253" s="4">
        <v>43744</v>
      </c>
      <c r="B4253" s="7">
        <f>+B4252*(1+'VTU Crédito Hipotecario'!$D$20)^(0.00273972602739726)</f>
        <v>267.58921953455706</v>
      </c>
    </row>
    <row r="4254" spans="1:2" x14ac:dyDescent="0.25">
      <c r="A4254" s="4">
        <v>43745</v>
      </c>
      <c r="B4254" s="7">
        <f>+B4253*(1+'VTU Crédito Hipotecario'!$D$20)^(0.00273972602739726)</f>
        <v>267.61096177424287</v>
      </c>
    </row>
    <row r="4255" spans="1:2" x14ac:dyDescent="0.25">
      <c r="A4255" s="4">
        <v>43746</v>
      </c>
      <c r="B4255" s="7">
        <f>+B4254*(1+'VTU Crédito Hipotecario'!$D$20)^(0.00273972602739726)</f>
        <v>267.63270578053567</v>
      </c>
    </row>
    <row r="4256" spans="1:2" x14ac:dyDescent="0.25">
      <c r="A4256" s="4">
        <v>43747</v>
      </c>
      <c r="B4256" s="7">
        <f>+B4255*(1+'VTU Crédito Hipotecario'!$D$20)^(0.00273972602739726)</f>
        <v>267.65445155357901</v>
      </c>
    </row>
    <row r="4257" spans="1:2" x14ac:dyDescent="0.25">
      <c r="A4257" s="4">
        <v>43748</v>
      </c>
      <c r="B4257" s="7">
        <f>+B4256*(1+'VTU Crédito Hipotecario'!$D$20)^(0.00273972602739726)</f>
        <v>267.67619909351646</v>
      </c>
    </row>
    <row r="4258" spans="1:2" x14ac:dyDescent="0.25">
      <c r="A4258" s="4">
        <v>43749</v>
      </c>
      <c r="B4258" s="7">
        <f>+B4257*(1+'VTU Crédito Hipotecario'!$D$20)^(0.00273972602739726)</f>
        <v>267.69794840049155</v>
      </c>
    </row>
    <row r="4259" spans="1:2" x14ac:dyDescent="0.25">
      <c r="A4259" s="4">
        <v>43750</v>
      </c>
      <c r="B4259" s="7">
        <f>+B4258*(1+'VTU Crédito Hipotecario'!$D$20)^(0.00273972602739726)</f>
        <v>267.71969947464788</v>
      </c>
    </row>
    <row r="4260" spans="1:2" x14ac:dyDescent="0.25">
      <c r="A4260" s="4">
        <v>43751</v>
      </c>
      <c r="B4260" s="7">
        <f>+B4259*(1+'VTU Crédito Hipotecario'!$D$20)^(0.00273972602739726)</f>
        <v>267.74145231612903</v>
      </c>
    </row>
    <row r="4261" spans="1:2" x14ac:dyDescent="0.25">
      <c r="A4261" s="4">
        <v>43752</v>
      </c>
      <c r="B4261" s="7">
        <f>+B4260*(1+'VTU Crédito Hipotecario'!$D$20)^(0.00273972602739726)</f>
        <v>267.76320692507858</v>
      </c>
    </row>
    <row r="4262" spans="1:2" x14ac:dyDescent="0.25">
      <c r="A4262" s="4">
        <v>43753</v>
      </c>
      <c r="B4262" s="7">
        <f>+B4261*(1+'VTU Crédito Hipotecario'!$D$20)^(0.00273972602739726)</f>
        <v>267.78496330164012</v>
      </c>
    </row>
    <row r="4263" spans="1:2" x14ac:dyDescent="0.25">
      <c r="A4263" s="4">
        <v>43754</v>
      </c>
      <c r="B4263" s="7">
        <f>+B4262*(1+'VTU Crédito Hipotecario'!$D$20)^(0.00273972602739726)</f>
        <v>267.80672144595735</v>
      </c>
    </row>
    <row r="4264" spans="1:2" x14ac:dyDescent="0.25">
      <c r="A4264" s="4">
        <v>43755</v>
      </c>
      <c r="B4264" s="7">
        <f>+B4263*(1+'VTU Crédito Hipotecario'!$D$20)^(0.00273972602739726)</f>
        <v>267.82848135817386</v>
      </c>
    </row>
    <row r="4265" spans="1:2" x14ac:dyDescent="0.25">
      <c r="A4265" s="4">
        <v>43756</v>
      </c>
      <c r="B4265" s="7">
        <f>+B4264*(1+'VTU Crédito Hipotecario'!$D$20)^(0.00273972602739726)</f>
        <v>267.85024303843329</v>
      </c>
    </row>
    <row r="4266" spans="1:2" x14ac:dyDescent="0.25">
      <c r="A4266" s="4">
        <v>43757</v>
      </c>
      <c r="B4266" s="7">
        <f>+B4265*(1+'VTU Crédito Hipotecario'!$D$20)^(0.00273972602739726)</f>
        <v>267.87200648687929</v>
      </c>
    </row>
    <row r="4267" spans="1:2" x14ac:dyDescent="0.25">
      <c r="A4267" s="4">
        <v>43758</v>
      </c>
      <c r="B4267" s="7">
        <f>+B4266*(1+'VTU Crédito Hipotecario'!$D$20)^(0.00273972602739726)</f>
        <v>267.89377170365555</v>
      </c>
    </row>
    <row r="4268" spans="1:2" x14ac:dyDescent="0.25">
      <c r="A4268" s="4">
        <v>43759</v>
      </c>
      <c r="B4268" s="7">
        <f>+B4267*(1+'VTU Crédito Hipotecario'!$D$20)^(0.00273972602739726)</f>
        <v>267.91553868890571</v>
      </c>
    </row>
    <row r="4269" spans="1:2" x14ac:dyDescent="0.25">
      <c r="A4269" s="4">
        <v>43760</v>
      </c>
      <c r="B4269" s="7">
        <f>+B4268*(1+'VTU Crédito Hipotecario'!$D$20)^(0.00273972602739726)</f>
        <v>267.93730744277354</v>
      </c>
    </row>
    <row r="4270" spans="1:2" x14ac:dyDescent="0.25">
      <c r="A4270" s="4">
        <v>43761</v>
      </c>
      <c r="B4270" s="7">
        <f>+B4269*(1+'VTU Crédito Hipotecario'!$D$20)^(0.00273972602739726)</f>
        <v>267.95907796540268</v>
      </c>
    </row>
    <row r="4271" spans="1:2" x14ac:dyDescent="0.25">
      <c r="A4271" s="4">
        <v>43762</v>
      </c>
      <c r="B4271" s="7">
        <f>+B4270*(1+'VTU Crédito Hipotecario'!$D$20)^(0.00273972602739726)</f>
        <v>267.98085025693689</v>
      </c>
    </row>
    <row r="4272" spans="1:2" x14ac:dyDescent="0.25">
      <c r="A4272" s="4">
        <v>43763</v>
      </c>
      <c r="B4272" s="7">
        <f>+B4271*(1+'VTU Crédito Hipotecario'!$D$20)^(0.00273972602739726)</f>
        <v>268.00262431751986</v>
      </c>
    </row>
    <row r="4273" spans="1:2" x14ac:dyDescent="0.25">
      <c r="A4273" s="4">
        <v>43764</v>
      </c>
      <c r="B4273" s="7">
        <f>+B4272*(1+'VTU Crédito Hipotecario'!$D$20)^(0.00273972602739726)</f>
        <v>268.02440014729535</v>
      </c>
    </row>
    <row r="4274" spans="1:2" x14ac:dyDescent="0.25">
      <c r="A4274" s="4">
        <v>43765</v>
      </c>
      <c r="B4274" s="7">
        <f>+B4273*(1+'VTU Crédito Hipotecario'!$D$20)^(0.00273972602739726)</f>
        <v>268.04617774640712</v>
      </c>
    </row>
    <row r="4275" spans="1:2" x14ac:dyDescent="0.25">
      <c r="A4275" s="4">
        <v>43766</v>
      </c>
      <c r="B4275" s="7">
        <f>+B4274*(1+'VTU Crédito Hipotecario'!$D$20)^(0.00273972602739726)</f>
        <v>268.06795711499893</v>
      </c>
    </row>
    <row r="4276" spans="1:2" x14ac:dyDescent="0.25">
      <c r="A4276" s="4">
        <v>43767</v>
      </c>
      <c r="B4276" s="7">
        <f>+B4275*(1+'VTU Crédito Hipotecario'!$D$20)^(0.00273972602739726)</f>
        <v>268.08973825321453</v>
      </c>
    </row>
    <row r="4277" spans="1:2" x14ac:dyDescent="0.25">
      <c r="A4277" s="4">
        <v>43768</v>
      </c>
      <c r="B4277" s="7">
        <f>+B4276*(1+'VTU Crédito Hipotecario'!$D$20)^(0.00273972602739726)</f>
        <v>268.11152116119769</v>
      </c>
    </row>
    <row r="4278" spans="1:2" x14ac:dyDescent="0.25">
      <c r="A4278" s="4">
        <v>43769</v>
      </c>
      <c r="B4278" s="7">
        <f>+B4277*(1+'VTU Crédito Hipotecario'!$D$20)^(0.00273972602739726)</f>
        <v>268.13330583909226</v>
      </c>
    </row>
    <row r="4279" spans="1:2" x14ac:dyDescent="0.25">
      <c r="A4279" s="4">
        <v>43770</v>
      </c>
      <c r="B4279" s="7">
        <f>+B4278*(1+'VTU Crédito Hipotecario'!$D$20)^(0.00273972602739726)</f>
        <v>268.15509228704201</v>
      </c>
    </row>
    <row r="4280" spans="1:2" x14ac:dyDescent="0.25">
      <c r="A4280" s="4">
        <v>43771</v>
      </c>
      <c r="B4280" s="7">
        <f>+B4279*(1+'VTU Crédito Hipotecario'!$D$20)^(0.00273972602739726)</f>
        <v>268.17688050519075</v>
      </c>
    </row>
    <row r="4281" spans="1:2" x14ac:dyDescent="0.25">
      <c r="A4281" s="4">
        <v>43772</v>
      </c>
      <c r="B4281" s="7">
        <f>+B4280*(1+'VTU Crédito Hipotecario'!$D$20)^(0.00273972602739726)</f>
        <v>268.19867049368236</v>
      </c>
    </row>
    <row r="4282" spans="1:2" x14ac:dyDescent="0.25">
      <c r="A4282" s="4">
        <v>43773</v>
      </c>
      <c r="B4282" s="7">
        <f>+B4281*(1+'VTU Crédito Hipotecario'!$D$20)^(0.00273972602739726)</f>
        <v>268.2204622526607</v>
      </c>
    </row>
    <row r="4283" spans="1:2" x14ac:dyDescent="0.25">
      <c r="A4283" s="4">
        <v>43774</v>
      </c>
      <c r="B4283" s="7">
        <f>+B4282*(1+'VTU Crédito Hipotecario'!$D$20)^(0.00273972602739726)</f>
        <v>268.24225578226958</v>
      </c>
    </row>
    <row r="4284" spans="1:2" x14ac:dyDescent="0.25">
      <c r="A4284" s="4">
        <v>43775</v>
      </c>
      <c r="B4284" s="7">
        <f>+B4283*(1+'VTU Crédito Hipotecario'!$D$20)^(0.00273972602739726)</f>
        <v>268.26405108265288</v>
      </c>
    </row>
    <row r="4285" spans="1:2" x14ac:dyDescent="0.25">
      <c r="A4285" s="4">
        <v>43776</v>
      </c>
      <c r="B4285" s="7">
        <f>+B4284*(1+'VTU Crédito Hipotecario'!$D$20)^(0.00273972602739726)</f>
        <v>268.28584815395448</v>
      </c>
    </row>
    <row r="4286" spans="1:2" x14ac:dyDescent="0.25">
      <c r="A4286" s="4">
        <v>43777</v>
      </c>
      <c r="B4286" s="7">
        <f>+B4285*(1+'VTU Crédito Hipotecario'!$D$20)^(0.00273972602739726)</f>
        <v>268.30764699631823</v>
      </c>
    </row>
    <row r="4287" spans="1:2" x14ac:dyDescent="0.25">
      <c r="A4287" s="4">
        <v>43778</v>
      </c>
      <c r="B4287" s="7">
        <f>+B4286*(1+'VTU Crédito Hipotecario'!$D$20)^(0.00273972602739726)</f>
        <v>268.32944760988806</v>
      </c>
    </row>
    <row r="4288" spans="1:2" x14ac:dyDescent="0.25">
      <c r="A4288" s="4">
        <v>43779</v>
      </c>
      <c r="B4288" s="7">
        <f>+B4287*(1+'VTU Crédito Hipotecario'!$D$20)^(0.00273972602739726)</f>
        <v>268.35124999480792</v>
      </c>
    </row>
    <row r="4289" spans="1:2" x14ac:dyDescent="0.25">
      <c r="A4289" s="4">
        <v>43780</v>
      </c>
      <c r="B4289" s="7">
        <f>+B4288*(1+'VTU Crédito Hipotecario'!$D$20)^(0.00273972602739726)</f>
        <v>268.37305415122171</v>
      </c>
    </row>
    <row r="4290" spans="1:2" x14ac:dyDescent="0.25">
      <c r="A4290" s="4">
        <v>43781</v>
      </c>
      <c r="B4290" s="7">
        <f>+B4289*(1+'VTU Crédito Hipotecario'!$D$20)^(0.00273972602739726)</f>
        <v>268.39486007927337</v>
      </c>
    </row>
    <row r="4291" spans="1:2" x14ac:dyDescent="0.25">
      <c r="A4291" s="4">
        <v>43782</v>
      </c>
      <c r="B4291" s="7">
        <f>+B4290*(1+'VTU Crédito Hipotecario'!$D$20)^(0.00273972602739726)</f>
        <v>268.41666777910683</v>
      </c>
    </row>
    <row r="4292" spans="1:2" x14ac:dyDescent="0.25">
      <c r="A4292" s="4">
        <v>43783</v>
      </c>
      <c r="B4292" s="7">
        <f>+B4291*(1+'VTU Crédito Hipotecario'!$D$20)^(0.00273972602739726)</f>
        <v>268.43847725086607</v>
      </c>
    </row>
    <row r="4293" spans="1:2" x14ac:dyDescent="0.25">
      <c r="A4293" s="4">
        <v>43784</v>
      </c>
      <c r="B4293" s="7">
        <f>+B4292*(1+'VTU Crédito Hipotecario'!$D$20)^(0.00273972602739726)</f>
        <v>268.46028849469508</v>
      </c>
    </row>
    <row r="4294" spans="1:2" x14ac:dyDescent="0.25">
      <c r="A4294" s="4">
        <v>43785</v>
      </c>
      <c r="B4294" s="7">
        <f>+B4293*(1+'VTU Crédito Hipotecario'!$D$20)^(0.00273972602739726)</f>
        <v>268.48210151073783</v>
      </c>
    </row>
    <row r="4295" spans="1:2" x14ac:dyDescent="0.25">
      <c r="A4295" s="4">
        <v>43786</v>
      </c>
      <c r="B4295" s="7">
        <f>+B4294*(1+'VTU Crédito Hipotecario'!$D$20)^(0.00273972602739726)</f>
        <v>268.50391629913833</v>
      </c>
    </row>
    <row r="4296" spans="1:2" x14ac:dyDescent="0.25">
      <c r="A4296" s="4">
        <v>43787</v>
      </c>
      <c r="B4296" s="7">
        <f>+B4295*(1+'VTU Crédito Hipotecario'!$D$20)^(0.00273972602739726)</f>
        <v>268.52573286004053</v>
      </c>
    </row>
    <row r="4297" spans="1:2" x14ac:dyDescent="0.25">
      <c r="A4297" s="4">
        <v>43788</v>
      </c>
      <c r="B4297" s="7">
        <f>+B4296*(1+'VTU Crédito Hipotecario'!$D$20)^(0.00273972602739726)</f>
        <v>268.54755119358856</v>
      </c>
    </row>
    <row r="4298" spans="1:2" x14ac:dyDescent="0.25">
      <c r="A4298" s="4">
        <v>43789</v>
      </c>
      <c r="B4298" s="7">
        <f>+B4297*(1+'VTU Crédito Hipotecario'!$D$20)^(0.00273972602739726)</f>
        <v>268.56937129992633</v>
      </c>
    </row>
    <row r="4299" spans="1:2" x14ac:dyDescent="0.25">
      <c r="A4299" s="4">
        <v>43790</v>
      </c>
      <c r="B4299" s="7">
        <f>+B4298*(1+'VTU Crédito Hipotecario'!$D$20)^(0.00273972602739726)</f>
        <v>268.59119317919794</v>
      </c>
    </row>
    <row r="4300" spans="1:2" x14ac:dyDescent="0.25">
      <c r="A4300" s="4">
        <v>43791</v>
      </c>
      <c r="B4300" s="7">
        <f>+B4299*(1+'VTU Crédito Hipotecario'!$D$20)^(0.00273972602739726)</f>
        <v>268.61301683154744</v>
      </c>
    </row>
    <row r="4301" spans="1:2" x14ac:dyDescent="0.25">
      <c r="A4301" s="4">
        <v>43792</v>
      </c>
      <c r="B4301" s="7">
        <f>+B4300*(1+'VTU Crédito Hipotecario'!$D$20)^(0.00273972602739726)</f>
        <v>268.63484225711892</v>
      </c>
    </row>
    <row r="4302" spans="1:2" x14ac:dyDescent="0.25">
      <c r="A4302" s="4">
        <v>43793</v>
      </c>
      <c r="B4302" s="7">
        <f>+B4301*(1+'VTU Crédito Hipotecario'!$D$20)^(0.00273972602739726)</f>
        <v>268.65666945605642</v>
      </c>
    </row>
    <row r="4303" spans="1:2" x14ac:dyDescent="0.25">
      <c r="A4303" s="4">
        <v>43794</v>
      </c>
      <c r="B4303" s="7">
        <f>+B4302*(1+'VTU Crédito Hipotecario'!$D$20)^(0.00273972602739726)</f>
        <v>268.67849842850404</v>
      </c>
    </row>
    <row r="4304" spans="1:2" x14ac:dyDescent="0.25">
      <c r="A4304" s="4">
        <v>43795</v>
      </c>
      <c r="B4304" s="7">
        <f>+B4303*(1+'VTU Crédito Hipotecario'!$D$20)^(0.00273972602739726)</f>
        <v>268.70032917460594</v>
      </c>
    </row>
    <row r="4305" spans="1:2" x14ac:dyDescent="0.25">
      <c r="A4305" s="4">
        <v>43796</v>
      </c>
      <c r="B4305" s="7">
        <f>+B4304*(1+'VTU Crédito Hipotecario'!$D$20)^(0.00273972602739726)</f>
        <v>268.72216169450616</v>
      </c>
    </row>
    <row r="4306" spans="1:2" x14ac:dyDescent="0.25">
      <c r="A4306" s="4">
        <v>43797</v>
      </c>
      <c r="B4306" s="7">
        <f>+B4305*(1+'VTU Crédito Hipotecario'!$D$20)^(0.00273972602739726)</f>
        <v>268.74399598834884</v>
      </c>
    </row>
    <row r="4307" spans="1:2" x14ac:dyDescent="0.25">
      <c r="A4307" s="4">
        <v>43798</v>
      </c>
      <c r="B4307" s="7">
        <f>+B4306*(1+'VTU Crédito Hipotecario'!$D$20)^(0.00273972602739726)</f>
        <v>268.76583205627816</v>
      </c>
    </row>
    <row r="4308" spans="1:2" x14ac:dyDescent="0.25">
      <c r="A4308" s="4">
        <v>43799</v>
      </c>
      <c r="B4308" s="7">
        <f>+B4307*(1+'VTU Crédito Hipotecario'!$D$20)^(0.00273972602739726)</f>
        <v>268.7876698984382</v>
      </c>
    </row>
    <row r="4309" spans="1:2" x14ac:dyDescent="0.25">
      <c r="A4309" s="4">
        <v>43800</v>
      </c>
      <c r="B4309" s="7">
        <f>+B4308*(1+'VTU Crédito Hipotecario'!$D$20)^(0.00273972602739726)</f>
        <v>268.80950951497317</v>
      </c>
    </row>
    <row r="4310" spans="1:2" x14ac:dyDescent="0.25">
      <c r="A4310" s="4">
        <v>43801</v>
      </c>
      <c r="B4310" s="7">
        <f>+B4309*(1+'VTU Crédito Hipotecario'!$D$20)^(0.00273972602739726)</f>
        <v>268.83135090602724</v>
      </c>
    </row>
    <row r="4311" spans="1:2" x14ac:dyDescent="0.25">
      <c r="A4311" s="4">
        <v>43802</v>
      </c>
      <c r="B4311" s="7">
        <f>+B4310*(1+'VTU Crédito Hipotecario'!$D$20)^(0.00273972602739726)</f>
        <v>268.85319407174455</v>
      </c>
    </row>
    <row r="4312" spans="1:2" x14ac:dyDescent="0.25">
      <c r="A4312" s="4">
        <v>43803</v>
      </c>
      <c r="B4312" s="7">
        <f>+B4311*(1+'VTU Crédito Hipotecario'!$D$20)^(0.00273972602739726)</f>
        <v>268.87503901226933</v>
      </c>
    </row>
    <row r="4313" spans="1:2" x14ac:dyDescent="0.25">
      <c r="A4313" s="4">
        <v>43804</v>
      </c>
      <c r="B4313" s="7">
        <f>+B4312*(1+'VTU Crédito Hipotecario'!$D$20)^(0.00273972602739726)</f>
        <v>268.89688572774577</v>
      </c>
    </row>
    <row r="4314" spans="1:2" x14ac:dyDescent="0.25">
      <c r="A4314" s="4">
        <v>43805</v>
      </c>
      <c r="B4314" s="7">
        <f>+B4313*(1+'VTU Crédito Hipotecario'!$D$20)^(0.00273972602739726)</f>
        <v>268.91873421831809</v>
      </c>
    </row>
    <row r="4315" spans="1:2" x14ac:dyDescent="0.25">
      <c r="A4315" s="4">
        <v>43806</v>
      </c>
      <c r="B4315" s="7">
        <f>+B4314*(1+'VTU Crédito Hipotecario'!$D$20)^(0.00273972602739726)</f>
        <v>268.94058448413057</v>
      </c>
    </row>
    <row r="4316" spans="1:2" x14ac:dyDescent="0.25">
      <c r="A4316" s="4">
        <v>43807</v>
      </c>
      <c r="B4316" s="7">
        <f>+B4315*(1+'VTU Crédito Hipotecario'!$D$20)^(0.00273972602739726)</f>
        <v>268.9624365253274</v>
      </c>
    </row>
    <row r="4317" spans="1:2" x14ac:dyDescent="0.25">
      <c r="A4317" s="4">
        <v>43808</v>
      </c>
      <c r="B4317" s="7">
        <f>+B4316*(1+'VTU Crédito Hipotecario'!$D$20)^(0.00273972602739726)</f>
        <v>268.98429034205287</v>
      </c>
    </row>
    <row r="4318" spans="1:2" x14ac:dyDescent="0.25">
      <c r="A4318" s="4">
        <v>43809</v>
      </c>
      <c r="B4318" s="7">
        <f>+B4317*(1+'VTU Crédito Hipotecario'!$D$20)^(0.00273972602739726)</f>
        <v>269.00614593445124</v>
      </c>
    </row>
    <row r="4319" spans="1:2" x14ac:dyDescent="0.25">
      <c r="A4319" s="4">
        <v>43810</v>
      </c>
      <c r="B4319" s="7">
        <f>+B4318*(1+'VTU Crédito Hipotecario'!$D$20)^(0.00273972602739726)</f>
        <v>269.02800330266672</v>
      </c>
    </row>
    <row r="4320" spans="1:2" x14ac:dyDescent="0.25">
      <c r="A4320" s="4">
        <v>43811</v>
      </c>
      <c r="B4320" s="7">
        <f>+B4319*(1+'VTU Crédito Hipotecario'!$D$20)^(0.00273972602739726)</f>
        <v>269.04986244684369</v>
      </c>
    </row>
    <row r="4321" spans="1:2" x14ac:dyDescent="0.25">
      <c r="A4321" s="4">
        <v>43812</v>
      </c>
      <c r="B4321" s="7">
        <f>+B4320*(1+'VTU Crédito Hipotecario'!$D$20)^(0.00273972602739726)</f>
        <v>269.07172336712637</v>
      </c>
    </row>
    <row r="4322" spans="1:2" x14ac:dyDescent="0.25">
      <c r="A4322" s="4">
        <v>43813</v>
      </c>
      <c r="B4322" s="7">
        <f>+B4321*(1+'VTU Crédito Hipotecario'!$D$20)^(0.00273972602739726)</f>
        <v>269.09358606365913</v>
      </c>
    </row>
    <row r="4323" spans="1:2" x14ac:dyDescent="0.25">
      <c r="A4323" s="4">
        <v>43814</v>
      </c>
      <c r="B4323" s="7">
        <f>+B4322*(1+'VTU Crédito Hipotecario'!$D$20)^(0.00273972602739726)</f>
        <v>269.11545053658631</v>
      </c>
    </row>
    <row r="4324" spans="1:2" x14ac:dyDescent="0.25">
      <c r="A4324" s="4">
        <v>43815</v>
      </c>
      <c r="B4324" s="7">
        <f>+B4323*(1+'VTU Crédito Hipotecario'!$D$20)^(0.00273972602739726)</f>
        <v>269.13731678605217</v>
      </c>
    </row>
    <row r="4325" spans="1:2" x14ac:dyDescent="0.25">
      <c r="A4325" s="4">
        <v>43816</v>
      </c>
      <c r="B4325" s="7">
        <f>+B4324*(1+'VTU Crédito Hipotecario'!$D$20)^(0.00273972602739726)</f>
        <v>269.15918481220115</v>
      </c>
    </row>
    <row r="4326" spans="1:2" x14ac:dyDescent="0.25">
      <c r="A4326" s="4">
        <v>43817</v>
      </c>
      <c r="B4326" s="7">
        <f>+B4325*(1+'VTU Crédito Hipotecario'!$D$20)^(0.00273972602739726)</f>
        <v>269.18105461517752</v>
      </c>
    </row>
    <row r="4327" spans="1:2" x14ac:dyDescent="0.25">
      <c r="A4327" s="4">
        <v>43818</v>
      </c>
      <c r="B4327" s="7">
        <f>+B4326*(1+'VTU Crédito Hipotecario'!$D$20)^(0.00273972602739726)</f>
        <v>269.20292619512571</v>
      </c>
    </row>
    <row r="4328" spans="1:2" x14ac:dyDescent="0.25">
      <c r="A4328" s="4">
        <v>43819</v>
      </c>
      <c r="B4328" s="7">
        <f>+B4327*(1+'VTU Crédito Hipotecario'!$D$20)^(0.00273972602739726)</f>
        <v>269.22479955219012</v>
      </c>
    </row>
    <row r="4329" spans="1:2" x14ac:dyDescent="0.25">
      <c r="A4329" s="4">
        <v>43820</v>
      </c>
      <c r="B4329" s="7">
        <f>+B4328*(1+'VTU Crédito Hipotecario'!$D$20)^(0.00273972602739726)</f>
        <v>269.24667468651506</v>
      </c>
    </row>
    <row r="4330" spans="1:2" x14ac:dyDescent="0.25">
      <c r="A4330" s="4">
        <v>43821</v>
      </c>
      <c r="B4330" s="7">
        <f>+B4329*(1+'VTU Crédito Hipotecario'!$D$20)^(0.00273972602739726)</f>
        <v>269.26855159824504</v>
      </c>
    </row>
    <row r="4331" spans="1:2" x14ac:dyDescent="0.25">
      <c r="A4331" s="4">
        <v>43822</v>
      </c>
      <c r="B4331" s="7">
        <f>+B4330*(1+'VTU Crédito Hipotecario'!$D$20)^(0.00273972602739726)</f>
        <v>269.29043028752437</v>
      </c>
    </row>
    <row r="4332" spans="1:2" x14ac:dyDescent="0.25">
      <c r="A4332" s="4">
        <v>43823</v>
      </c>
      <c r="B4332" s="7">
        <f>+B4331*(1+'VTU Crédito Hipotecario'!$D$20)^(0.00273972602739726)</f>
        <v>269.31231075449756</v>
      </c>
    </row>
    <row r="4333" spans="1:2" x14ac:dyDescent="0.25">
      <c r="A4333" s="4">
        <v>43824</v>
      </c>
      <c r="B4333" s="7">
        <f>+B4332*(1+'VTU Crédito Hipotecario'!$D$20)^(0.00273972602739726)</f>
        <v>269.33419299930904</v>
      </c>
    </row>
    <row r="4334" spans="1:2" x14ac:dyDescent="0.25">
      <c r="A4334" s="4">
        <v>43825</v>
      </c>
      <c r="B4334" s="7">
        <f>+B4333*(1+'VTU Crédito Hipotecario'!$D$20)^(0.00273972602739726)</f>
        <v>269.35607702210325</v>
      </c>
    </row>
    <row r="4335" spans="1:2" x14ac:dyDescent="0.25">
      <c r="A4335" s="4">
        <v>43826</v>
      </c>
      <c r="B4335" s="7">
        <f>+B4334*(1+'VTU Crédito Hipotecario'!$D$20)^(0.00273972602739726)</f>
        <v>269.37796282302463</v>
      </c>
    </row>
    <row r="4336" spans="1:2" x14ac:dyDescent="0.25">
      <c r="A4336" s="4">
        <v>43827</v>
      </c>
      <c r="B4336" s="7">
        <f>+B4335*(1+'VTU Crédito Hipotecario'!$D$20)^(0.00273972602739726)</f>
        <v>269.39985040221768</v>
      </c>
    </row>
    <row r="4337" spans="1:2" x14ac:dyDescent="0.25">
      <c r="A4337" s="4">
        <v>43828</v>
      </c>
      <c r="B4337" s="7">
        <f>+B4336*(1+'VTU Crédito Hipotecario'!$D$20)^(0.00273972602739726)</f>
        <v>269.42173975982689</v>
      </c>
    </row>
    <row r="4338" spans="1:2" x14ac:dyDescent="0.25">
      <c r="A4338" s="4">
        <v>43829</v>
      </c>
      <c r="B4338" s="7">
        <f>+B4337*(1+'VTU Crédito Hipotecario'!$D$20)^(0.00273972602739726)</f>
        <v>269.44363089599682</v>
      </c>
    </row>
    <row r="4339" spans="1:2" x14ac:dyDescent="0.25">
      <c r="A4339" s="4">
        <v>43830</v>
      </c>
      <c r="B4339" s="7">
        <f>+B4338*(1+'VTU Crédito Hipotecario'!$D$20)^(0.00273972602739726)</f>
        <v>269.4655238108719</v>
      </c>
    </row>
    <row r="4340" spans="1:2" x14ac:dyDescent="0.25">
      <c r="A4340" s="4">
        <v>43831</v>
      </c>
      <c r="B4340" s="7">
        <f>+B4339*(1+'VTU Crédito Hipotecario'!$D$20)^(0.00273972602739726)</f>
        <v>269.48741850459669</v>
      </c>
    </row>
    <row r="4341" spans="1:2" x14ac:dyDescent="0.25">
      <c r="A4341" s="4">
        <v>43832</v>
      </c>
      <c r="B4341" s="7">
        <f>+B4340*(1+'VTU Crédito Hipotecario'!$D$20)^(0.00273972602739726)</f>
        <v>269.50931497731568</v>
      </c>
    </row>
    <row r="4342" spans="1:2" x14ac:dyDescent="0.25">
      <c r="A4342" s="4">
        <v>43833</v>
      </c>
      <c r="B4342" s="7">
        <f>+B4341*(1+'VTU Crédito Hipotecario'!$D$20)^(0.00273972602739726)</f>
        <v>269.53121322917349</v>
      </c>
    </row>
    <row r="4343" spans="1:2" x14ac:dyDescent="0.25">
      <c r="A4343" s="4">
        <v>43834</v>
      </c>
      <c r="B4343" s="7">
        <f>+B4342*(1+'VTU Crédito Hipotecario'!$D$20)^(0.00273972602739726)</f>
        <v>269.5531132603146</v>
      </c>
    </row>
    <row r="4344" spans="1:2" x14ac:dyDescent="0.25">
      <c r="A4344" s="4">
        <v>43835</v>
      </c>
      <c r="B4344" s="7">
        <f>+B4343*(1+'VTU Crédito Hipotecario'!$D$20)^(0.00273972602739726)</f>
        <v>269.57501507088364</v>
      </c>
    </row>
    <row r="4345" spans="1:2" x14ac:dyDescent="0.25">
      <c r="A4345" s="4">
        <v>43836</v>
      </c>
      <c r="B4345" s="7">
        <f>+B4344*(1+'VTU Crédito Hipotecario'!$D$20)^(0.00273972602739726)</f>
        <v>269.5969186610252</v>
      </c>
    </row>
    <row r="4346" spans="1:2" x14ac:dyDescent="0.25">
      <c r="A4346" s="4">
        <v>43837</v>
      </c>
      <c r="B4346" s="7">
        <f>+B4345*(1+'VTU Crédito Hipotecario'!$D$20)^(0.00273972602739726)</f>
        <v>269.61882403088384</v>
      </c>
    </row>
    <row r="4347" spans="1:2" x14ac:dyDescent="0.25">
      <c r="A4347" s="4">
        <v>43838</v>
      </c>
      <c r="B4347" s="7">
        <f>+B4346*(1+'VTU Crédito Hipotecario'!$D$20)^(0.00273972602739726)</f>
        <v>269.64073118060418</v>
      </c>
    </row>
    <row r="4348" spans="1:2" x14ac:dyDescent="0.25">
      <c r="A4348" s="4">
        <v>43839</v>
      </c>
      <c r="B4348" s="7">
        <f>+B4347*(1+'VTU Crédito Hipotecario'!$D$20)^(0.00273972602739726)</f>
        <v>269.66264011033081</v>
      </c>
    </row>
    <row r="4349" spans="1:2" x14ac:dyDescent="0.25">
      <c r="A4349" s="4">
        <v>43840</v>
      </c>
      <c r="B4349" s="7">
        <f>+B4348*(1+'VTU Crédito Hipotecario'!$D$20)^(0.00273972602739726)</f>
        <v>269.68455082020841</v>
      </c>
    </row>
    <row r="4350" spans="1:2" x14ac:dyDescent="0.25">
      <c r="A4350" s="4">
        <v>43841</v>
      </c>
      <c r="B4350" s="7">
        <f>+B4349*(1+'VTU Crédito Hipotecario'!$D$20)^(0.00273972602739726)</f>
        <v>269.70646331038159</v>
      </c>
    </row>
    <row r="4351" spans="1:2" x14ac:dyDescent="0.25">
      <c r="A4351" s="4">
        <v>43842</v>
      </c>
      <c r="B4351" s="7">
        <f>+B4350*(1+'VTU Crédito Hipotecario'!$D$20)^(0.00273972602739726)</f>
        <v>269.72837758099502</v>
      </c>
    </row>
    <row r="4352" spans="1:2" x14ac:dyDescent="0.25">
      <c r="A4352" s="4">
        <v>43843</v>
      </c>
      <c r="B4352" s="7">
        <f>+B4351*(1+'VTU Crédito Hipotecario'!$D$20)^(0.00273972602739726)</f>
        <v>269.75029363219329</v>
      </c>
    </row>
    <row r="4353" spans="1:2" x14ac:dyDescent="0.25">
      <c r="A4353" s="4">
        <v>43844</v>
      </c>
      <c r="B4353" s="7">
        <f>+B4352*(1+'VTU Crédito Hipotecario'!$D$20)^(0.00273972602739726)</f>
        <v>269.7722114641212</v>
      </c>
    </row>
    <row r="4354" spans="1:2" x14ac:dyDescent="0.25">
      <c r="A4354" s="4">
        <v>43845</v>
      </c>
      <c r="B4354" s="7">
        <f>+B4353*(1+'VTU Crédito Hipotecario'!$D$20)^(0.00273972602739726)</f>
        <v>269.79413107692335</v>
      </c>
    </row>
    <row r="4355" spans="1:2" x14ac:dyDescent="0.25">
      <c r="A4355" s="4">
        <v>43846</v>
      </c>
      <c r="B4355" s="7">
        <f>+B4354*(1+'VTU Crédito Hipotecario'!$D$20)^(0.00273972602739726)</f>
        <v>269.81605247074447</v>
      </c>
    </row>
    <row r="4356" spans="1:2" x14ac:dyDescent="0.25">
      <c r="A4356" s="4">
        <v>43847</v>
      </c>
      <c r="B4356" s="7">
        <f>+B4355*(1+'VTU Crédito Hipotecario'!$D$20)^(0.00273972602739726)</f>
        <v>269.83797564572927</v>
      </c>
    </row>
    <row r="4357" spans="1:2" x14ac:dyDescent="0.25">
      <c r="A4357" s="4">
        <v>43848</v>
      </c>
      <c r="B4357" s="7">
        <f>+B4356*(1+'VTU Crédito Hipotecario'!$D$20)^(0.00273972602739726)</f>
        <v>269.85990060202249</v>
      </c>
    </row>
    <row r="4358" spans="1:2" x14ac:dyDescent="0.25">
      <c r="A4358" s="4">
        <v>43849</v>
      </c>
      <c r="B4358" s="7">
        <f>+B4357*(1+'VTU Crédito Hipotecario'!$D$20)^(0.00273972602739726)</f>
        <v>269.88182733976885</v>
      </c>
    </row>
    <row r="4359" spans="1:2" x14ac:dyDescent="0.25">
      <c r="A4359" s="4">
        <v>43850</v>
      </c>
      <c r="B4359" s="7">
        <f>+B4358*(1+'VTU Crédito Hipotecario'!$D$20)^(0.00273972602739726)</f>
        <v>269.90375585911306</v>
      </c>
    </row>
    <row r="4360" spans="1:2" x14ac:dyDescent="0.25">
      <c r="A4360" s="4">
        <v>43851</v>
      </c>
      <c r="B4360" s="7">
        <f>+B4359*(1+'VTU Crédito Hipotecario'!$D$20)^(0.00273972602739726)</f>
        <v>269.92568616019992</v>
      </c>
    </row>
    <row r="4361" spans="1:2" x14ac:dyDescent="0.25">
      <c r="A4361" s="4">
        <v>43852</v>
      </c>
      <c r="B4361" s="7">
        <f>+B4360*(1+'VTU Crédito Hipotecario'!$D$20)^(0.00273972602739726)</f>
        <v>269.94761824317419</v>
      </c>
    </row>
    <row r="4362" spans="1:2" x14ac:dyDescent="0.25">
      <c r="A4362" s="4">
        <v>43853</v>
      </c>
      <c r="B4362" s="7">
        <f>+B4361*(1+'VTU Crédito Hipotecario'!$D$20)^(0.00273972602739726)</f>
        <v>269.96955210818066</v>
      </c>
    </row>
    <row r="4363" spans="1:2" x14ac:dyDescent="0.25">
      <c r="A4363" s="4">
        <v>43854</v>
      </c>
      <c r="B4363" s="7">
        <f>+B4362*(1+'VTU Crédito Hipotecario'!$D$20)^(0.00273972602739726)</f>
        <v>269.99148775536412</v>
      </c>
    </row>
    <row r="4364" spans="1:2" x14ac:dyDescent="0.25">
      <c r="A4364" s="4">
        <v>43855</v>
      </c>
      <c r="B4364" s="7">
        <f>+B4363*(1+'VTU Crédito Hipotecario'!$D$20)^(0.00273972602739726)</f>
        <v>270.01342518486939</v>
      </c>
    </row>
    <row r="4365" spans="1:2" x14ac:dyDescent="0.25">
      <c r="A4365" s="4">
        <v>43856</v>
      </c>
      <c r="B4365" s="7">
        <f>+B4364*(1+'VTU Crédito Hipotecario'!$D$20)^(0.00273972602739726)</f>
        <v>270.03536439684126</v>
      </c>
    </row>
    <row r="4366" spans="1:2" x14ac:dyDescent="0.25">
      <c r="A4366" s="4">
        <v>43857</v>
      </c>
      <c r="B4366" s="7">
        <f>+B4365*(1+'VTU Crédito Hipotecario'!$D$20)^(0.00273972602739726)</f>
        <v>270.05730539142456</v>
      </c>
    </row>
    <row r="4367" spans="1:2" x14ac:dyDescent="0.25">
      <c r="A4367" s="4">
        <v>43858</v>
      </c>
      <c r="B4367" s="7">
        <f>+B4366*(1+'VTU Crédito Hipotecario'!$D$20)^(0.00273972602739726)</f>
        <v>270.0792481687642</v>
      </c>
    </row>
    <row r="4368" spans="1:2" x14ac:dyDescent="0.25">
      <c r="A4368" s="4">
        <v>43859</v>
      </c>
      <c r="B4368" s="7">
        <f>+B4367*(1+'VTU Crédito Hipotecario'!$D$20)^(0.00273972602739726)</f>
        <v>270.10119272900494</v>
      </c>
    </row>
    <row r="4369" spans="1:2" x14ac:dyDescent="0.25">
      <c r="A4369" s="4">
        <v>43860</v>
      </c>
      <c r="B4369" s="7">
        <f>+B4368*(1+'VTU Crédito Hipotecario'!$D$20)^(0.00273972602739726)</f>
        <v>270.12313907229168</v>
      </c>
    </row>
    <row r="4370" spans="1:2" x14ac:dyDescent="0.25">
      <c r="A4370" s="4">
        <v>43861</v>
      </c>
      <c r="B4370" s="7">
        <f>+B4369*(1+'VTU Crédito Hipotecario'!$D$20)^(0.00273972602739726)</f>
        <v>270.14508719876932</v>
      </c>
    </row>
    <row r="4371" spans="1:2" x14ac:dyDescent="0.25">
      <c r="A4371" s="4">
        <v>43862</v>
      </c>
      <c r="B4371" s="7">
        <f>+B4370*(1+'VTU Crédito Hipotecario'!$D$20)^(0.00273972602739726)</f>
        <v>270.16703710858275</v>
      </c>
    </row>
    <row r="4372" spans="1:2" x14ac:dyDescent="0.25">
      <c r="A4372" s="4">
        <v>43863</v>
      </c>
      <c r="B4372" s="7">
        <f>+B4371*(1+'VTU Crédito Hipotecario'!$D$20)^(0.00273972602739726)</f>
        <v>270.1889888018768</v>
      </c>
    </row>
    <row r="4373" spans="1:2" x14ac:dyDescent="0.25">
      <c r="A4373" s="4">
        <v>43864</v>
      </c>
      <c r="B4373" s="7">
        <f>+B4372*(1+'VTU Crédito Hipotecario'!$D$20)^(0.00273972602739726)</f>
        <v>270.21094227879644</v>
      </c>
    </row>
    <row r="4374" spans="1:2" x14ac:dyDescent="0.25">
      <c r="A4374" s="4">
        <v>43865</v>
      </c>
      <c r="B4374" s="7">
        <f>+B4373*(1+'VTU Crédito Hipotecario'!$D$20)^(0.00273972602739726)</f>
        <v>270.2328975394866</v>
      </c>
    </row>
    <row r="4375" spans="1:2" x14ac:dyDescent="0.25">
      <c r="A4375" s="4">
        <v>43866</v>
      </c>
      <c r="B4375" s="7">
        <f>+B4374*(1+'VTU Crédito Hipotecario'!$D$20)^(0.00273972602739726)</f>
        <v>270.25485458409219</v>
      </c>
    </row>
    <row r="4376" spans="1:2" x14ac:dyDescent="0.25">
      <c r="A4376" s="4">
        <v>43867</v>
      </c>
      <c r="B4376" s="7">
        <f>+B4375*(1+'VTU Crédito Hipotecario'!$D$20)^(0.00273972602739726)</f>
        <v>270.27681341275814</v>
      </c>
    </row>
    <row r="4377" spans="1:2" x14ac:dyDescent="0.25">
      <c r="A4377" s="4">
        <v>43868</v>
      </c>
      <c r="B4377" s="7">
        <f>+B4376*(1+'VTU Crédito Hipotecario'!$D$20)^(0.00273972602739726)</f>
        <v>270.29877402562948</v>
      </c>
    </row>
    <row r="4378" spans="1:2" x14ac:dyDescent="0.25">
      <c r="A4378" s="4">
        <v>43869</v>
      </c>
      <c r="B4378" s="7">
        <f>+B4377*(1+'VTU Crédito Hipotecario'!$D$20)^(0.00273972602739726)</f>
        <v>270.32073642285116</v>
      </c>
    </row>
    <row r="4379" spans="1:2" x14ac:dyDescent="0.25">
      <c r="A4379" s="4">
        <v>43870</v>
      </c>
      <c r="B4379" s="7">
        <f>+B4378*(1+'VTU Crédito Hipotecario'!$D$20)^(0.00273972602739726)</f>
        <v>270.34270060456811</v>
      </c>
    </row>
    <row r="4380" spans="1:2" x14ac:dyDescent="0.25">
      <c r="A4380" s="4">
        <v>43871</v>
      </c>
      <c r="B4380" s="7">
        <f>+B4379*(1+'VTU Crédito Hipotecario'!$D$20)^(0.00273972602739726)</f>
        <v>270.36466657092535</v>
      </c>
    </row>
    <row r="4381" spans="1:2" x14ac:dyDescent="0.25">
      <c r="A4381" s="4">
        <v>43872</v>
      </c>
      <c r="B4381" s="7">
        <f>+B4380*(1+'VTU Crédito Hipotecario'!$D$20)^(0.00273972602739726)</f>
        <v>270.38663432206789</v>
      </c>
    </row>
    <row r="4382" spans="1:2" x14ac:dyDescent="0.25">
      <c r="A4382" s="4">
        <v>43873</v>
      </c>
      <c r="B4382" s="7">
        <f>+B4381*(1+'VTU Crédito Hipotecario'!$D$20)^(0.00273972602739726)</f>
        <v>270.40860385814074</v>
      </c>
    </row>
    <row r="4383" spans="1:2" x14ac:dyDescent="0.25">
      <c r="A4383" s="4">
        <v>43874</v>
      </c>
      <c r="B4383" s="7">
        <f>+B4382*(1+'VTU Crédito Hipotecario'!$D$20)^(0.00273972602739726)</f>
        <v>270.43057517928895</v>
      </c>
    </row>
    <row r="4384" spans="1:2" x14ac:dyDescent="0.25">
      <c r="A4384" s="4">
        <v>43875</v>
      </c>
      <c r="B4384" s="7">
        <f>+B4383*(1+'VTU Crédito Hipotecario'!$D$20)^(0.00273972602739726)</f>
        <v>270.45254828565754</v>
      </c>
    </row>
    <row r="4385" spans="1:2" x14ac:dyDescent="0.25">
      <c r="A4385" s="4">
        <v>43876</v>
      </c>
      <c r="B4385" s="7">
        <f>+B4384*(1+'VTU Crédito Hipotecario'!$D$20)^(0.00273972602739726)</f>
        <v>270.47452317739157</v>
      </c>
    </row>
    <row r="4386" spans="1:2" x14ac:dyDescent="0.25">
      <c r="A4386" s="4">
        <v>43877</v>
      </c>
      <c r="B4386" s="7">
        <f>+B4385*(1+'VTU Crédito Hipotecario'!$D$20)^(0.00273972602739726)</f>
        <v>270.49649985463611</v>
      </c>
    </row>
    <row r="4387" spans="1:2" x14ac:dyDescent="0.25">
      <c r="A4387" s="4">
        <v>43878</v>
      </c>
      <c r="B4387" s="7">
        <f>+B4386*(1+'VTU Crédito Hipotecario'!$D$20)^(0.00273972602739726)</f>
        <v>270.51847831753622</v>
      </c>
    </row>
    <row r="4388" spans="1:2" x14ac:dyDescent="0.25">
      <c r="A4388" s="4">
        <v>43879</v>
      </c>
      <c r="B4388" s="7">
        <f>+B4387*(1+'VTU Crédito Hipotecario'!$D$20)^(0.00273972602739726)</f>
        <v>270.54045856623702</v>
      </c>
    </row>
    <row r="4389" spans="1:2" x14ac:dyDescent="0.25">
      <c r="A4389" s="4">
        <v>43880</v>
      </c>
      <c r="B4389" s="7">
        <f>+B4388*(1+'VTU Crédito Hipotecario'!$D$20)^(0.00273972602739726)</f>
        <v>270.56244060088358</v>
      </c>
    </row>
    <row r="4390" spans="1:2" x14ac:dyDescent="0.25">
      <c r="A4390" s="4">
        <v>43881</v>
      </c>
      <c r="B4390" s="7">
        <f>+B4389*(1+'VTU Crédito Hipotecario'!$D$20)^(0.00273972602739726)</f>
        <v>270.58442442162107</v>
      </c>
    </row>
    <row r="4391" spans="1:2" x14ac:dyDescent="0.25">
      <c r="A4391" s="4">
        <v>43882</v>
      </c>
      <c r="B4391" s="7">
        <f>+B4390*(1+'VTU Crédito Hipotecario'!$D$20)^(0.00273972602739726)</f>
        <v>270.60641002859455</v>
      </c>
    </row>
    <row r="4392" spans="1:2" x14ac:dyDescent="0.25">
      <c r="A4392" s="4">
        <v>43883</v>
      </c>
      <c r="B4392" s="7">
        <f>+B4391*(1+'VTU Crédito Hipotecario'!$D$20)^(0.00273972602739726)</f>
        <v>270.62839742194916</v>
      </c>
    </row>
    <row r="4393" spans="1:2" x14ac:dyDescent="0.25">
      <c r="A4393" s="4">
        <v>43884</v>
      </c>
      <c r="B4393" s="7">
        <f>+B4392*(1+'VTU Crédito Hipotecario'!$D$20)^(0.00273972602739726)</f>
        <v>270.65038660183006</v>
      </c>
    </row>
    <row r="4394" spans="1:2" x14ac:dyDescent="0.25">
      <c r="A4394" s="4">
        <v>43885</v>
      </c>
      <c r="B4394" s="7">
        <f>+B4393*(1+'VTU Crédito Hipotecario'!$D$20)^(0.00273972602739726)</f>
        <v>270.67237756838244</v>
      </c>
    </row>
    <row r="4395" spans="1:2" x14ac:dyDescent="0.25">
      <c r="A4395" s="4">
        <v>43886</v>
      </c>
      <c r="B4395" s="7">
        <f>+B4394*(1+'VTU Crédito Hipotecario'!$D$20)^(0.00273972602739726)</f>
        <v>270.69437032175142</v>
      </c>
    </row>
    <row r="4396" spans="1:2" x14ac:dyDescent="0.25">
      <c r="A4396" s="4">
        <v>43887</v>
      </c>
      <c r="B4396" s="7">
        <f>+B4395*(1+'VTU Crédito Hipotecario'!$D$20)^(0.00273972602739726)</f>
        <v>270.71636486208223</v>
      </c>
    </row>
    <row r="4397" spans="1:2" x14ac:dyDescent="0.25">
      <c r="A4397" s="4">
        <v>43888</v>
      </c>
      <c r="B4397" s="7">
        <f>+B4396*(1+'VTU Crédito Hipotecario'!$D$20)^(0.00273972602739726)</f>
        <v>270.73836118952005</v>
      </c>
    </row>
    <row r="4398" spans="1:2" x14ac:dyDescent="0.25">
      <c r="A4398" s="4">
        <v>43889</v>
      </c>
      <c r="B4398" s="7">
        <f>+B4397*(1+'VTU Crédito Hipotecario'!$D$20)^(0.00273972602739726)</f>
        <v>270.76035930421006</v>
      </c>
    </row>
    <row r="4399" spans="1:2" x14ac:dyDescent="0.25">
      <c r="A4399" s="4">
        <v>43890</v>
      </c>
      <c r="B4399" s="7">
        <f>+B4398*(1+'VTU Crédito Hipotecario'!$D$20)^(0.00273972602739726)</f>
        <v>270.78235920629749</v>
      </c>
    </row>
    <row r="4400" spans="1:2" x14ac:dyDescent="0.25">
      <c r="A4400" s="4">
        <v>43891</v>
      </c>
      <c r="B4400" s="7">
        <f>+B4399*(1+'VTU Crédito Hipotecario'!$D$20)^(0.00273972602739726)</f>
        <v>270.80436089592757</v>
      </c>
    </row>
    <row r="4401" spans="1:2" x14ac:dyDescent="0.25">
      <c r="A4401" s="4">
        <v>43892</v>
      </c>
      <c r="B4401" s="7">
        <f>+B4400*(1+'VTU Crédito Hipotecario'!$D$20)^(0.00273972602739726)</f>
        <v>270.82636437324555</v>
      </c>
    </row>
    <row r="4402" spans="1:2" x14ac:dyDescent="0.25">
      <c r="A4402" s="4">
        <v>43893</v>
      </c>
      <c r="B4402" s="7">
        <f>+B4401*(1+'VTU Crédito Hipotecario'!$D$20)^(0.00273972602739726)</f>
        <v>270.84836963839666</v>
      </c>
    </row>
    <row r="4403" spans="1:2" x14ac:dyDescent="0.25">
      <c r="A4403" s="4">
        <v>43894</v>
      </c>
      <c r="B4403" s="7">
        <f>+B4402*(1+'VTU Crédito Hipotecario'!$D$20)^(0.00273972602739726)</f>
        <v>270.87037669152619</v>
      </c>
    </row>
    <row r="4404" spans="1:2" x14ac:dyDescent="0.25">
      <c r="A4404" s="4">
        <v>43895</v>
      </c>
      <c r="B4404" s="7">
        <f>+B4403*(1+'VTU Crédito Hipotecario'!$D$20)^(0.00273972602739726)</f>
        <v>270.89238553277943</v>
      </c>
    </row>
    <row r="4405" spans="1:2" x14ac:dyDescent="0.25">
      <c r="A4405" s="4">
        <v>43896</v>
      </c>
      <c r="B4405" s="7">
        <f>+B4404*(1+'VTU Crédito Hipotecario'!$D$20)^(0.00273972602739726)</f>
        <v>270.91439616230167</v>
      </c>
    </row>
    <row r="4406" spans="1:2" x14ac:dyDescent="0.25">
      <c r="A4406" s="4">
        <v>43897</v>
      </c>
      <c r="B4406" s="7">
        <f>+B4405*(1+'VTU Crédito Hipotecario'!$D$20)^(0.00273972602739726)</f>
        <v>270.93640858023821</v>
      </c>
    </row>
    <row r="4407" spans="1:2" x14ac:dyDescent="0.25">
      <c r="A4407" s="4">
        <v>43898</v>
      </c>
      <c r="B4407" s="7">
        <f>+B4406*(1+'VTU Crédito Hipotecario'!$D$20)^(0.00273972602739726)</f>
        <v>270.95842278673433</v>
      </c>
    </row>
    <row r="4408" spans="1:2" x14ac:dyDescent="0.25">
      <c r="A4408" s="4">
        <v>43899</v>
      </c>
      <c r="B4408" s="7">
        <f>+B4407*(1+'VTU Crédito Hipotecario'!$D$20)^(0.00273972602739726)</f>
        <v>270.98043878193539</v>
      </c>
    </row>
    <row r="4409" spans="1:2" x14ac:dyDescent="0.25">
      <c r="A4409" s="4">
        <v>43900</v>
      </c>
      <c r="B4409" s="7">
        <f>+B4408*(1+'VTU Crédito Hipotecario'!$D$20)^(0.00273972602739726)</f>
        <v>271.00245656598668</v>
      </c>
    </row>
    <row r="4410" spans="1:2" x14ac:dyDescent="0.25">
      <c r="A4410" s="4">
        <v>43901</v>
      </c>
      <c r="B4410" s="7">
        <f>+B4409*(1+'VTU Crédito Hipotecario'!$D$20)^(0.00273972602739726)</f>
        <v>271.0244761390336</v>
      </c>
    </row>
    <row r="4411" spans="1:2" x14ac:dyDescent="0.25">
      <c r="A4411" s="4">
        <v>43902</v>
      </c>
      <c r="B4411" s="7">
        <f>+B4410*(1+'VTU Crédito Hipotecario'!$D$20)^(0.00273972602739726)</f>
        <v>271.04649750122144</v>
      </c>
    </row>
    <row r="4412" spans="1:2" x14ac:dyDescent="0.25">
      <c r="A4412" s="4">
        <v>43903</v>
      </c>
      <c r="B4412" s="7">
        <f>+B4411*(1+'VTU Crédito Hipotecario'!$D$20)^(0.00273972602739726)</f>
        <v>271.06852065269567</v>
      </c>
    </row>
    <row r="4413" spans="1:2" x14ac:dyDescent="0.25">
      <c r="A4413" s="4">
        <v>43904</v>
      </c>
      <c r="B4413" s="7">
        <f>+B4412*(1+'VTU Crédito Hipotecario'!$D$20)^(0.00273972602739726)</f>
        <v>271.09054559360158</v>
      </c>
    </row>
    <row r="4414" spans="1:2" x14ac:dyDescent="0.25">
      <c r="A4414" s="4">
        <v>43905</v>
      </c>
      <c r="B4414" s="7">
        <f>+B4413*(1+'VTU Crédito Hipotecario'!$D$20)^(0.00273972602739726)</f>
        <v>271.11257232408462</v>
      </c>
    </row>
    <row r="4415" spans="1:2" x14ac:dyDescent="0.25">
      <c r="A4415" s="4">
        <v>43906</v>
      </c>
      <c r="B4415" s="7">
        <f>+B4414*(1+'VTU Crédito Hipotecario'!$D$20)^(0.00273972602739726)</f>
        <v>271.13460084429022</v>
      </c>
    </row>
    <row r="4416" spans="1:2" x14ac:dyDescent="0.25">
      <c r="A4416" s="4">
        <v>43907</v>
      </c>
      <c r="B4416" s="7">
        <f>+B4415*(1+'VTU Crédito Hipotecario'!$D$20)^(0.00273972602739726)</f>
        <v>271.15663115436371</v>
      </c>
    </row>
    <row r="4417" spans="1:2" x14ac:dyDescent="0.25">
      <c r="A4417" s="4">
        <v>43908</v>
      </c>
      <c r="B4417" s="7">
        <f>+B4416*(1+'VTU Crédito Hipotecario'!$D$20)^(0.00273972602739726)</f>
        <v>271.17866325445061</v>
      </c>
    </row>
    <row r="4418" spans="1:2" x14ac:dyDescent="0.25">
      <c r="A4418" s="4">
        <v>43909</v>
      </c>
      <c r="B4418" s="7">
        <f>+B4417*(1+'VTU Crédito Hipotecario'!$D$20)^(0.00273972602739726)</f>
        <v>271.20069714469633</v>
      </c>
    </row>
    <row r="4419" spans="1:2" x14ac:dyDescent="0.25">
      <c r="A4419" s="4">
        <v>43910</v>
      </c>
      <c r="B4419" s="7">
        <f>+B4418*(1+'VTU Crédito Hipotecario'!$D$20)^(0.00273972602739726)</f>
        <v>271.22273282524634</v>
      </c>
    </row>
    <row r="4420" spans="1:2" x14ac:dyDescent="0.25">
      <c r="A4420" s="4">
        <v>43911</v>
      </c>
      <c r="B4420" s="7">
        <f>+B4419*(1+'VTU Crédito Hipotecario'!$D$20)^(0.00273972602739726)</f>
        <v>271.24477029624603</v>
      </c>
    </row>
    <row r="4421" spans="1:2" x14ac:dyDescent="0.25">
      <c r="A4421" s="4">
        <v>43912</v>
      </c>
      <c r="B4421" s="7">
        <f>+B4420*(1+'VTU Crédito Hipotecario'!$D$20)^(0.00273972602739726)</f>
        <v>271.26680955784099</v>
      </c>
    </row>
    <row r="4422" spans="1:2" x14ac:dyDescent="0.25">
      <c r="A4422" s="4">
        <v>43913</v>
      </c>
      <c r="B4422" s="7">
        <f>+B4421*(1+'VTU Crédito Hipotecario'!$D$20)^(0.00273972602739726)</f>
        <v>271.28885061017661</v>
      </c>
    </row>
    <row r="4423" spans="1:2" x14ac:dyDescent="0.25">
      <c r="A4423" s="4">
        <v>43914</v>
      </c>
      <c r="B4423" s="7">
        <f>+B4422*(1+'VTU Crédito Hipotecario'!$D$20)^(0.00273972602739726)</f>
        <v>271.31089345339848</v>
      </c>
    </row>
    <row r="4424" spans="1:2" x14ac:dyDescent="0.25">
      <c r="A4424" s="4">
        <v>43915</v>
      </c>
      <c r="B4424" s="7">
        <f>+B4423*(1+'VTU Crédito Hipotecario'!$D$20)^(0.00273972602739726)</f>
        <v>271.33293808765205</v>
      </c>
    </row>
    <row r="4425" spans="1:2" x14ac:dyDescent="0.25">
      <c r="A4425" s="4">
        <v>43916</v>
      </c>
      <c r="B4425" s="7">
        <f>+B4424*(1+'VTU Crédito Hipotecario'!$D$20)^(0.00273972602739726)</f>
        <v>271.35498451308285</v>
      </c>
    </row>
    <row r="4426" spans="1:2" x14ac:dyDescent="0.25">
      <c r="A4426" s="4">
        <v>43917</v>
      </c>
      <c r="B4426" s="7">
        <f>+B4425*(1+'VTU Crédito Hipotecario'!$D$20)^(0.00273972602739726)</f>
        <v>271.37703272983646</v>
      </c>
    </row>
    <row r="4427" spans="1:2" x14ac:dyDescent="0.25">
      <c r="A4427" s="4">
        <v>43918</v>
      </c>
      <c r="B4427" s="7">
        <f>+B4426*(1+'VTU Crédito Hipotecario'!$D$20)^(0.00273972602739726)</f>
        <v>271.39908273805838</v>
      </c>
    </row>
    <row r="4428" spans="1:2" x14ac:dyDescent="0.25">
      <c r="A4428" s="4">
        <v>43919</v>
      </c>
      <c r="B4428" s="7">
        <f>+B4427*(1+'VTU Crédito Hipotecario'!$D$20)^(0.00273972602739726)</f>
        <v>271.4211345378942</v>
      </c>
    </row>
    <row r="4429" spans="1:2" x14ac:dyDescent="0.25">
      <c r="A4429" s="4">
        <v>43920</v>
      </c>
      <c r="B4429" s="7">
        <f>+B4428*(1+'VTU Crédito Hipotecario'!$D$20)^(0.00273972602739726)</f>
        <v>271.4431881294895</v>
      </c>
    </row>
    <row r="4430" spans="1:2" x14ac:dyDescent="0.25">
      <c r="A4430" s="4">
        <v>43921</v>
      </c>
      <c r="B4430" s="7">
        <f>+B4429*(1+'VTU Crédito Hipotecario'!$D$20)^(0.00273972602739726)</f>
        <v>271.46524351298984</v>
      </c>
    </row>
    <row r="4431" spans="1:2" x14ac:dyDescent="0.25">
      <c r="A4431" s="4">
        <v>43922</v>
      </c>
      <c r="B4431" s="7">
        <f>+B4430*(1+'VTU Crédito Hipotecario'!$D$20)^(0.00273972602739726)</f>
        <v>271.48730068854087</v>
      </c>
    </row>
    <row r="4432" spans="1:2" x14ac:dyDescent="0.25">
      <c r="A4432" s="4">
        <v>43923</v>
      </c>
      <c r="B4432" s="7">
        <f>+B4431*(1+'VTU Crédito Hipotecario'!$D$20)^(0.00273972602739726)</f>
        <v>271.50935965628815</v>
      </c>
    </row>
    <row r="4433" spans="1:2" x14ac:dyDescent="0.25">
      <c r="A4433" s="4">
        <v>43924</v>
      </c>
      <c r="B4433" s="7">
        <f>+B4432*(1+'VTU Crédito Hipotecario'!$D$20)^(0.00273972602739726)</f>
        <v>271.53142041637727</v>
      </c>
    </row>
    <row r="4434" spans="1:2" x14ac:dyDescent="0.25">
      <c r="A4434" s="4">
        <v>43925</v>
      </c>
      <c r="B4434" s="7">
        <f>+B4433*(1+'VTU Crédito Hipotecario'!$D$20)^(0.00273972602739726)</f>
        <v>271.55348296895392</v>
      </c>
    </row>
    <row r="4435" spans="1:2" x14ac:dyDescent="0.25">
      <c r="A4435" s="4">
        <v>43926</v>
      </c>
      <c r="B4435" s="7">
        <f>+B4434*(1+'VTU Crédito Hipotecario'!$D$20)^(0.00273972602739726)</f>
        <v>271.57554731416371</v>
      </c>
    </row>
    <row r="4436" spans="1:2" x14ac:dyDescent="0.25">
      <c r="A4436" s="4">
        <v>43927</v>
      </c>
      <c r="B4436" s="7">
        <f>+B4435*(1+'VTU Crédito Hipotecario'!$D$20)^(0.00273972602739726)</f>
        <v>271.5976134521523</v>
      </c>
    </row>
    <row r="4437" spans="1:2" x14ac:dyDescent="0.25">
      <c r="A4437" s="4">
        <v>43928</v>
      </c>
      <c r="B4437" s="7">
        <f>+B4436*(1+'VTU Crédito Hipotecario'!$D$20)^(0.00273972602739726)</f>
        <v>271.61968138306537</v>
      </c>
    </row>
    <row r="4438" spans="1:2" x14ac:dyDescent="0.25">
      <c r="A4438" s="4">
        <v>43929</v>
      </c>
      <c r="B4438" s="7">
        <f>+B4437*(1+'VTU Crédito Hipotecario'!$D$20)^(0.00273972602739726)</f>
        <v>271.64175110704861</v>
      </c>
    </row>
    <row r="4439" spans="1:2" x14ac:dyDescent="0.25">
      <c r="A4439" s="4">
        <v>43930</v>
      </c>
      <c r="B4439" s="7">
        <f>+B4438*(1+'VTU Crédito Hipotecario'!$D$20)^(0.00273972602739726)</f>
        <v>271.6638226242477</v>
      </c>
    </row>
    <row r="4440" spans="1:2" x14ac:dyDescent="0.25">
      <c r="A4440" s="4">
        <v>43931</v>
      </c>
      <c r="B4440" s="7">
        <f>+B4439*(1+'VTU Crédito Hipotecario'!$D$20)^(0.00273972602739726)</f>
        <v>271.68589593480834</v>
      </c>
    </row>
    <row r="4441" spans="1:2" x14ac:dyDescent="0.25">
      <c r="A4441" s="4">
        <v>43932</v>
      </c>
      <c r="B4441" s="7">
        <f>+B4440*(1+'VTU Crédito Hipotecario'!$D$20)^(0.00273972602739726)</f>
        <v>271.70797103887622</v>
      </c>
    </row>
    <row r="4442" spans="1:2" x14ac:dyDescent="0.25">
      <c r="A4442" s="4">
        <v>43933</v>
      </c>
      <c r="B4442" s="7">
        <f>+B4441*(1+'VTU Crédito Hipotecario'!$D$20)^(0.00273972602739726)</f>
        <v>271.73004793659709</v>
      </c>
    </row>
    <row r="4443" spans="1:2" x14ac:dyDescent="0.25">
      <c r="A4443" s="4">
        <v>43934</v>
      </c>
      <c r="B4443" s="7">
        <f>+B4442*(1+'VTU Crédito Hipotecario'!$D$20)^(0.00273972602739726)</f>
        <v>271.75212662811668</v>
      </c>
    </row>
    <row r="4444" spans="1:2" x14ac:dyDescent="0.25">
      <c r="A4444" s="4">
        <v>43935</v>
      </c>
      <c r="B4444" s="7">
        <f>+B4443*(1+'VTU Crédito Hipotecario'!$D$20)^(0.00273972602739726)</f>
        <v>271.77420711358076</v>
      </c>
    </row>
    <row r="4445" spans="1:2" x14ac:dyDescent="0.25">
      <c r="A4445" s="4">
        <v>43936</v>
      </c>
      <c r="B4445" s="7">
        <f>+B4444*(1+'VTU Crédito Hipotecario'!$D$20)^(0.00273972602739726)</f>
        <v>271.79628939313511</v>
      </c>
    </row>
    <row r="4446" spans="1:2" x14ac:dyDescent="0.25">
      <c r="A4446" s="4">
        <v>43937</v>
      </c>
      <c r="B4446" s="7">
        <f>+B4445*(1+'VTU Crédito Hipotecario'!$D$20)^(0.00273972602739726)</f>
        <v>271.81837346692544</v>
      </c>
    </row>
    <row r="4447" spans="1:2" x14ac:dyDescent="0.25">
      <c r="A4447" s="4">
        <v>43938</v>
      </c>
      <c r="B4447" s="7">
        <f>+B4446*(1+'VTU Crédito Hipotecario'!$D$20)^(0.00273972602739726)</f>
        <v>271.84045933509759</v>
      </c>
    </row>
    <row r="4448" spans="1:2" x14ac:dyDescent="0.25">
      <c r="A4448" s="4">
        <v>43939</v>
      </c>
      <c r="B4448" s="7">
        <f>+B4447*(1+'VTU Crédito Hipotecario'!$D$20)^(0.00273972602739726)</f>
        <v>271.86254699779732</v>
      </c>
    </row>
    <row r="4449" spans="1:2" x14ac:dyDescent="0.25">
      <c r="A4449" s="4">
        <v>43940</v>
      </c>
      <c r="B4449" s="7">
        <f>+B4448*(1+'VTU Crédito Hipotecario'!$D$20)^(0.00273972602739726)</f>
        <v>271.88463645517049</v>
      </c>
    </row>
    <row r="4450" spans="1:2" x14ac:dyDescent="0.25">
      <c r="A4450" s="4">
        <v>43941</v>
      </c>
      <c r="B4450" s="7">
        <f>+B4449*(1+'VTU Crédito Hipotecario'!$D$20)^(0.00273972602739726)</f>
        <v>271.90672770736285</v>
      </c>
    </row>
    <row r="4451" spans="1:2" x14ac:dyDescent="0.25">
      <c r="A4451" s="4">
        <v>43942</v>
      </c>
      <c r="B4451" s="7">
        <f>+B4450*(1+'VTU Crédito Hipotecario'!$D$20)^(0.00273972602739726)</f>
        <v>271.9288207545203</v>
      </c>
    </row>
    <row r="4452" spans="1:2" x14ac:dyDescent="0.25">
      <c r="A4452" s="4">
        <v>43943</v>
      </c>
      <c r="B4452" s="7">
        <f>+B4451*(1+'VTU Crédito Hipotecario'!$D$20)^(0.00273972602739726)</f>
        <v>271.95091559678866</v>
      </c>
    </row>
    <row r="4453" spans="1:2" x14ac:dyDescent="0.25">
      <c r="A4453" s="4">
        <v>43944</v>
      </c>
      <c r="B4453" s="7">
        <f>+B4452*(1+'VTU Crédito Hipotecario'!$D$20)^(0.00273972602739726)</f>
        <v>271.97301223431379</v>
      </c>
    </row>
    <row r="4454" spans="1:2" x14ac:dyDescent="0.25">
      <c r="A4454" s="4">
        <v>43945</v>
      </c>
      <c r="B4454" s="7">
        <f>+B4453*(1+'VTU Crédito Hipotecario'!$D$20)^(0.00273972602739726)</f>
        <v>271.99511066724153</v>
      </c>
    </row>
    <row r="4455" spans="1:2" x14ac:dyDescent="0.25">
      <c r="A4455" s="4">
        <v>43946</v>
      </c>
      <c r="B4455" s="7">
        <f>+B4454*(1+'VTU Crédito Hipotecario'!$D$20)^(0.00273972602739726)</f>
        <v>272.01721089571777</v>
      </c>
    </row>
    <row r="4456" spans="1:2" x14ac:dyDescent="0.25">
      <c r="A4456" s="4">
        <v>43947</v>
      </c>
      <c r="B4456" s="7">
        <f>+B4455*(1+'VTU Crédito Hipotecario'!$D$20)^(0.00273972602739726)</f>
        <v>272.03931291988846</v>
      </c>
    </row>
    <row r="4457" spans="1:2" x14ac:dyDescent="0.25">
      <c r="A4457" s="4">
        <v>43948</v>
      </c>
      <c r="B4457" s="7">
        <f>+B4456*(1+'VTU Crédito Hipotecario'!$D$20)^(0.00273972602739726)</f>
        <v>272.06141673989941</v>
      </c>
    </row>
    <row r="4458" spans="1:2" x14ac:dyDescent="0.25">
      <c r="A4458" s="4">
        <v>43949</v>
      </c>
      <c r="B4458" s="7">
        <f>+B4457*(1+'VTU Crédito Hipotecario'!$D$20)^(0.00273972602739726)</f>
        <v>272.0835223558966</v>
      </c>
    </row>
    <row r="4459" spans="1:2" x14ac:dyDescent="0.25">
      <c r="A4459" s="4">
        <v>43950</v>
      </c>
      <c r="B4459" s="7">
        <f>+B4458*(1+'VTU Crédito Hipotecario'!$D$20)^(0.00273972602739726)</f>
        <v>272.10562976802595</v>
      </c>
    </row>
    <row r="4460" spans="1:2" x14ac:dyDescent="0.25">
      <c r="A4460" s="4">
        <v>43951</v>
      </c>
      <c r="B4460" s="7">
        <f>+B4459*(1+'VTU Crédito Hipotecario'!$D$20)^(0.00273972602739726)</f>
        <v>272.12773897643342</v>
      </c>
    </row>
    <row r="4461" spans="1:2" x14ac:dyDescent="0.25">
      <c r="A4461" s="4">
        <v>43952</v>
      </c>
      <c r="B4461" s="7">
        <f>+B4460*(1+'VTU Crédito Hipotecario'!$D$20)^(0.00273972602739726)</f>
        <v>272.14984998126494</v>
      </c>
    </row>
    <row r="4462" spans="1:2" x14ac:dyDescent="0.25">
      <c r="A4462" s="4">
        <v>43953</v>
      </c>
      <c r="B4462" s="7">
        <f>+B4461*(1+'VTU Crédito Hipotecario'!$D$20)^(0.00273972602739726)</f>
        <v>272.17196278266647</v>
      </c>
    </row>
    <row r="4463" spans="1:2" x14ac:dyDescent="0.25">
      <c r="A4463" s="4">
        <v>43954</v>
      </c>
      <c r="B4463" s="7">
        <f>+B4462*(1+'VTU Crédito Hipotecario'!$D$20)^(0.00273972602739726)</f>
        <v>272.19407738078394</v>
      </c>
    </row>
    <row r="4464" spans="1:2" x14ac:dyDescent="0.25">
      <c r="A4464" s="4">
        <v>43955</v>
      </c>
      <c r="B4464" s="7">
        <f>+B4463*(1+'VTU Crédito Hipotecario'!$D$20)^(0.00273972602739726)</f>
        <v>272.21619377576343</v>
      </c>
    </row>
    <row r="4465" spans="1:2" x14ac:dyDescent="0.25">
      <c r="A4465" s="4">
        <v>43956</v>
      </c>
      <c r="B4465" s="7">
        <f>+B4464*(1+'VTU Crédito Hipotecario'!$D$20)^(0.00273972602739726)</f>
        <v>272.23831196775086</v>
      </c>
    </row>
    <row r="4466" spans="1:2" x14ac:dyDescent="0.25">
      <c r="A4466" s="4">
        <v>43957</v>
      </c>
      <c r="B4466" s="7">
        <f>+B4465*(1+'VTU Crédito Hipotecario'!$D$20)^(0.00273972602739726)</f>
        <v>272.26043195689226</v>
      </c>
    </row>
    <row r="4467" spans="1:2" x14ac:dyDescent="0.25">
      <c r="A4467" s="4">
        <v>43958</v>
      </c>
      <c r="B4467" s="7">
        <f>+B4466*(1+'VTU Crédito Hipotecario'!$D$20)^(0.00273972602739726)</f>
        <v>272.28255374333366</v>
      </c>
    </row>
    <row r="4468" spans="1:2" x14ac:dyDescent="0.25">
      <c r="A4468" s="4">
        <v>43959</v>
      </c>
      <c r="B4468" s="7">
        <f>+B4467*(1+'VTU Crédito Hipotecario'!$D$20)^(0.00273972602739726)</f>
        <v>272.30467732722116</v>
      </c>
    </row>
    <row r="4469" spans="1:2" x14ac:dyDescent="0.25">
      <c r="A4469" s="4">
        <v>43960</v>
      </c>
      <c r="B4469" s="7">
        <f>+B4468*(1+'VTU Crédito Hipotecario'!$D$20)^(0.00273972602739726)</f>
        <v>272.32680270870071</v>
      </c>
    </row>
    <row r="4470" spans="1:2" x14ac:dyDescent="0.25">
      <c r="A4470" s="4">
        <v>43961</v>
      </c>
      <c r="B4470" s="7">
        <f>+B4469*(1+'VTU Crédito Hipotecario'!$D$20)^(0.00273972602739726)</f>
        <v>272.34892988791842</v>
      </c>
    </row>
    <row r="4471" spans="1:2" x14ac:dyDescent="0.25">
      <c r="A4471" s="4">
        <v>43962</v>
      </c>
      <c r="B4471" s="7">
        <f>+B4470*(1+'VTU Crédito Hipotecario'!$D$20)^(0.00273972602739726)</f>
        <v>272.37105886502036</v>
      </c>
    </row>
    <row r="4472" spans="1:2" x14ac:dyDescent="0.25">
      <c r="A4472" s="4">
        <v>43963</v>
      </c>
      <c r="B4472" s="7">
        <f>+B4471*(1+'VTU Crédito Hipotecario'!$D$20)^(0.00273972602739726)</f>
        <v>272.39318964015257</v>
      </c>
    </row>
    <row r="4473" spans="1:2" x14ac:dyDescent="0.25">
      <c r="A4473" s="4">
        <v>43964</v>
      </c>
      <c r="B4473" s="7">
        <f>+B4472*(1+'VTU Crédito Hipotecario'!$D$20)^(0.00273972602739726)</f>
        <v>272.4153222134612</v>
      </c>
    </row>
    <row r="4474" spans="1:2" x14ac:dyDescent="0.25">
      <c r="A4474" s="4">
        <v>43965</v>
      </c>
      <c r="B4474" s="7">
        <f>+B4473*(1+'VTU Crédito Hipotecario'!$D$20)^(0.00273972602739726)</f>
        <v>272.43745658509232</v>
      </c>
    </row>
    <row r="4475" spans="1:2" x14ac:dyDescent="0.25">
      <c r="A4475" s="4">
        <v>43966</v>
      </c>
      <c r="B4475" s="7">
        <f>+B4474*(1+'VTU Crédito Hipotecario'!$D$20)^(0.00273972602739726)</f>
        <v>272.45959275519203</v>
      </c>
    </row>
    <row r="4476" spans="1:2" x14ac:dyDescent="0.25">
      <c r="A4476" s="4">
        <v>43967</v>
      </c>
      <c r="B4476" s="7">
        <f>+B4475*(1+'VTU Crédito Hipotecario'!$D$20)^(0.00273972602739726)</f>
        <v>272.48173072390648</v>
      </c>
    </row>
    <row r="4477" spans="1:2" x14ac:dyDescent="0.25">
      <c r="A4477" s="4">
        <v>43968</v>
      </c>
      <c r="B4477" s="7">
        <f>+B4476*(1+'VTU Crédito Hipotecario'!$D$20)^(0.00273972602739726)</f>
        <v>272.50387049138186</v>
      </c>
    </row>
    <row r="4478" spans="1:2" x14ac:dyDescent="0.25">
      <c r="A4478" s="4">
        <v>43969</v>
      </c>
      <c r="B4478" s="7">
        <f>+B4477*(1+'VTU Crédito Hipotecario'!$D$20)^(0.00273972602739726)</f>
        <v>272.52601205776426</v>
      </c>
    </row>
    <row r="4479" spans="1:2" x14ac:dyDescent="0.25">
      <c r="A4479" s="4">
        <v>43970</v>
      </c>
      <c r="B4479" s="7">
        <f>+B4478*(1+'VTU Crédito Hipotecario'!$D$20)^(0.00273972602739726)</f>
        <v>272.54815542319989</v>
      </c>
    </row>
    <row r="4480" spans="1:2" x14ac:dyDescent="0.25">
      <c r="A4480" s="4">
        <v>43971</v>
      </c>
      <c r="B4480" s="7">
        <f>+B4479*(1+'VTU Crédito Hipotecario'!$D$20)^(0.00273972602739726)</f>
        <v>272.57030058783488</v>
      </c>
    </row>
    <row r="4481" spans="1:2" x14ac:dyDescent="0.25">
      <c r="A4481" s="4">
        <v>43972</v>
      </c>
      <c r="B4481" s="7">
        <f>+B4480*(1+'VTU Crédito Hipotecario'!$D$20)^(0.00273972602739726)</f>
        <v>272.59244755181544</v>
      </c>
    </row>
    <row r="4482" spans="1:2" x14ac:dyDescent="0.25">
      <c r="A4482" s="4">
        <v>43973</v>
      </c>
      <c r="B4482" s="7">
        <f>+B4481*(1+'VTU Crédito Hipotecario'!$D$20)^(0.00273972602739726)</f>
        <v>272.61459631528777</v>
      </c>
    </row>
    <row r="4483" spans="1:2" x14ac:dyDescent="0.25">
      <c r="A4483" s="4">
        <v>43974</v>
      </c>
      <c r="B4483" s="7">
        <f>+B4482*(1+'VTU Crédito Hipotecario'!$D$20)^(0.00273972602739726)</f>
        <v>272.63674687839807</v>
      </c>
    </row>
    <row r="4484" spans="1:2" x14ac:dyDescent="0.25">
      <c r="A4484" s="4">
        <v>43975</v>
      </c>
      <c r="B4484" s="7">
        <f>+B4483*(1+'VTU Crédito Hipotecario'!$D$20)^(0.00273972602739726)</f>
        <v>272.6588992412926</v>
      </c>
    </row>
    <row r="4485" spans="1:2" x14ac:dyDescent="0.25">
      <c r="A4485" s="4">
        <v>43976</v>
      </c>
      <c r="B4485" s="7">
        <f>+B4484*(1+'VTU Crédito Hipotecario'!$D$20)^(0.00273972602739726)</f>
        <v>272.68105340411756</v>
      </c>
    </row>
    <row r="4486" spans="1:2" x14ac:dyDescent="0.25">
      <c r="A4486" s="4">
        <v>43977</v>
      </c>
      <c r="B4486" s="7">
        <f>+B4485*(1+'VTU Crédito Hipotecario'!$D$20)^(0.00273972602739726)</f>
        <v>272.70320936701921</v>
      </c>
    </row>
    <row r="4487" spans="1:2" x14ac:dyDescent="0.25">
      <c r="A4487" s="4">
        <v>43978</v>
      </c>
      <c r="B4487" s="7">
        <f>+B4486*(1+'VTU Crédito Hipotecario'!$D$20)^(0.00273972602739726)</f>
        <v>272.72536713014387</v>
      </c>
    </row>
    <row r="4488" spans="1:2" x14ac:dyDescent="0.25">
      <c r="A4488" s="4">
        <v>43979</v>
      </c>
      <c r="B4488" s="7">
        <f>+B4487*(1+'VTU Crédito Hipotecario'!$D$20)^(0.00273972602739726)</f>
        <v>272.74752669363772</v>
      </c>
    </row>
    <row r="4489" spans="1:2" x14ac:dyDescent="0.25">
      <c r="A4489" s="4">
        <v>43980</v>
      </c>
      <c r="B4489" s="7">
        <f>+B4488*(1+'VTU Crédito Hipotecario'!$D$20)^(0.00273972602739726)</f>
        <v>272.7696880576471</v>
      </c>
    </row>
    <row r="4490" spans="1:2" x14ac:dyDescent="0.25">
      <c r="A4490" s="4">
        <v>43981</v>
      </c>
      <c r="B4490" s="7">
        <f>+B4489*(1+'VTU Crédito Hipotecario'!$D$20)^(0.00273972602739726)</f>
        <v>272.79185122231826</v>
      </c>
    </row>
    <row r="4491" spans="1:2" x14ac:dyDescent="0.25">
      <c r="A4491" s="4">
        <v>43982</v>
      </c>
      <c r="B4491" s="7">
        <f>+B4490*(1+'VTU Crédito Hipotecario'!$D$20)^(0.00273972602739726)</f>
        <v>272.81401618779756</v>
      </c>
    </row>
    <row r="4492" spans="1:2" x14ac:dyDescent="0.25">
      <c r="A4492" s="4">
        <v>43983</v>
      </c>
      <c r="B4492" s="7">
        <f>+B4491*(1+'VTU Crédito Hipotecario'!$D$20)^(0.00273972602739726)</f>
        <v>272.83618295423128</v>
      </c>
    </row>
    <row r="4493" spans="1:2" x14ac:dyDescent="0.25">
      <c r="A4493" s="4">
        <v>43984</v>
      </c>
      <c r="B4493" s="7">
        <f>+B4492*(1+'VTU Crédito Hipotecario'!$D$20)^(0.00273972602739726)</f>
        <v>272.85835152176577</v>
      </c>
    </row>
    <row r="4494" spans="1:2" x14ac:dyDescent="0.25">
      <c r="A4494" s="4">
        <v>43985</v>
      </c>
      <c r="B4494" s="7">
        <f>+B4493*(1+'VTU Crédito Hipotecario'!$D$20)^(0.00273972602739726)</f>
        <v>272.88052189054736</v>
      </c>
    </row>
    <row r="4495" spans="1:2" x14ac:dyDescent="0.25">
      <c r="A4495" s="4">
        <v>43986</v>
      </c>
      <c r="B4495" s="7">
        <f>+B4494*(1+'VTU Crédito Hipotecario'!$D$20)^(0.00273972602739726)</f>
        <v>272.90269406072241</v>
      </c>
    </row>
    <row r="4496" spans="1:2" x14ac:dyDescent="0.25">
      <c r="A4496" s="4">
        <v>43987</v>
      </c>
      <c r="B4496" s="7">
        <f>+B4495*(1+'VTU Crédito Hipotecario'!$D$20)^(0.00273972602739726)</f>
        <v>272.9248680324373</v>
      </c>
    </row>
    <row r="4497" spans="1:2" x14ac:dyDescent="0.25">
      <c r="A4497" s="4">
        <v>43988</v>
      </c>
      <c r="B4497" s="7">
        <f>+B4496*(1+'VTU Crédito Hipotecario'!$D$20)^(0.00273972602739726)</f>
        <v>272.9470438058384</v>
      </c>
    </row>
    <row r="4498" spans="1:2" x14ac:dyDescent="0.25">
      <c r="A4498" s="4">
        <v>43989</v>
      </c>
      <c r="B4498" s="7">
        <f>+B4497*(1+'VTU Crédito Hipotecario'!$D$20)^(0.00273972602739726)</f>
        <v>272.96922138107215</v>
      </c>
    </row>
    <row r="4499" spans="1:2" x14ac:dyDescent="0.25">
      <c r="A4499" s="4">
        <v>43990</v>
      </c>
      <c r="B4499" s="7">
        <f>+B4498*(1+'VTU Crédito Hipotecario'!$D$20)^(0.00273972602739726)</f>
        <v>272.9914007582849</v>
      </c>
    </row>
    <row r="4500" spans="1:2" x14ac:dyDescent="0.25">
      <c r="A4500" s="4">
        <v>43991</v>
      </c>
      <c r="B4500" s="7">
        <f>+B4499*(1+'VTU Crédito Hipotecario'!$D$20)^(0.00273972602739726)</f>
        <v>273.01358193762303</v>
      </c>
    </row>
    <row r="4501" spans="1:2" x14ac:dyDescent="0.25">
      <c r="A4501" s="4">
        <v>43992</v>
      </c>
      <c r="B4501" s="7">
        <f>+B4500*(1+'VTU Crédito Hipotecario'!$D$20)^(0.00273972602739726)</f>
        <v>273.03576491923303</v>
      </c>
    </row>
    <row r="4502" spans="1:2" x14ac:dyDescent="0.25">
      <c r="A4502" s="4">
        <v>43993</v>
      </c>
      <c r="B4502" s="7">
        <f>+B4501*(1+'VTU Crédito Hipotecario'!$D$20)^(0.00273972602739726)</f>
        <v>273.05794970326133</v>
      </c>
    </row>
    <row r="4503" spans="1:2" x14ac:dyDescent="0.25">
      <c r="A4503" s="4">
        <v>43994</v>
      </c>
      <c r="B4503" s="7">
        <f>+B4502*(1+'VTU Crédito Hipotecario'!$D$20)^(0.00273972602739726)</f>
        <v>273.08013628985435</v>
      </c>
    </row>
    <row r="4504" spans="1:2" x14ac:dyDescent="0.25">
      <c r="A4504" s="4">
        <v>43995</v>
      </c>
      <c r="B4504" s="7">
        <f>+B4503*(1+'VTU Crédito Hipotecario'!$D$20)^(0.00273972602739726)</f>
        <v>273.10232467915858</v>
      </c>
    </row>
    <row r="4505" spans="1:2" x14ac:dyDescent="0.25">
      <c r="A4505" s="4">
        <v>43996</v>
      </c>
      <c r="B4505" s="7">
        <f>+B4504*(1+'VTU Crédito Hipotecario'!$D$20)^(0.00273972602739726)</f>
        <v>273.12451487132051</v>
      </c>
    </row>
    <row r="4506" spans="1:2" x14ac:dyDescent="0.25">
      <c r="A4506" s="4">
        <v>43997</v>
      </c>
      <c r="B4506" s="7">
        <f>+B4505*(1+'VTU Crédito Hipotecario'!$D$20)^(0.00273972602739726)</f>
        <v>273.14670686648657</v>
      </c>
    </row>
    <row r="4507" spans="1:2" x14ac:dyDescent="0.25">
      <c r="A4507" s="4">
        <v>43998</v>
      </c>
      <c r="B4507" s="7">
        <f>+B4506*(1+'VTU Crédito Hipotecario'!$D$20)^(0.00273972602739726)</f>
        <v>273.16890066480329</v>
      </c>
    </row>
    <row r="4508" spans="1:2" x14ac:dyDescent="0.25">
      <c r="A4508" s="4">
        <v>43999</v>
      </c>
      <c r="B4508" s="7">
        <f>+B4507*(1+'VTU Crédito Hipotecario'!$D$20)^(0.00273972602739726)</f>
        <v>273.19109626641722</v>
      </c>
    </row>
    <row r="4509" spans="1:2" x14ac:dyDescent="0.25">
      <c r="A4509" s="4">
        <v>44000</v>
      </c>
      <c r="B4509" s="7">
        <f>+B4508*(1+'VTU Crédito Hipotecario'!$D$20)^(0.00273972602739726)</f>
        <v>273.21329367147484</v>
      </c>
    </row>
    <row r="4510" spans="1:2" x14ac:dyDescent="0.25">
      <c r="A4510" s="4">
        <v>44001</v>
      </c>
      <c r="B4510" s="7">
        <f>+B4509*(1+'VTU Crédito Hipotecario'!$D$20)^(0.00273972602739726)</f>
        <v>273.23549288012265</v>
      </c>
    </row>
    <row r="4511" spans="1:2" x14ac:dyDescent="0.25">
      <c r="A4511" s="4">
        <v>44002</v>
      </c>
      <c r="B4511" s="7">
        <f>+B4510*(1+'VTU Crédito Hipotecario'!$D$20)^(0.00273972602739726)</f>
        <v>273.25769389250723</v>
      </c>
    </row>
    <row r="4512" spans="1:2" x14ac:dyDescent="0.25">
      <c r="A4512" s="4">
        <v>44003</v>
      </c>
      <c r="B4512" s="7">
        <f>+B4511*(1+'VTU Crédito Hipotecario'!$D$20)^(0.00273972602739726)</f>
        <v>273.27989670877514</v>
      </c>
    </row>
    <row r="4513" spans="1:2" x14ac:dyDescent="0.25">
      <c r="A4513" s="4">
        <v>44004</v>
      </c>
      <c r="B4513" s="7">
        <f>+B4512*(1+'VTU Crédito Hipotecario'!$D$20)^(0.00273972602739726)</f>
        <v>273.30210132907297</v>
      </c>
    </row>
    <row r="4514" spans="1:2" x14ac:dyDescent="0.25">
      <c r="A4514" s="4">
        <v>44005</v>
      </c>
      <c r="B4514" s="7">
        <f>+B4513*(1+'VTU Crédito Hipotecario'!$D$20)^(0.00273972602739726)</f>
        <v>273.32430775354726</v>
      </c>
    </row>
    <row r="4515" spans="1:2" x14ac:dyDescent="0.25">
      <c r="A4515" s="4">
        <v>44006</v>
      </c>
      <c r="B4515" s="7">
        <f>+B4514*(1+'VTU Crédito Hipotecario'!$D$20)^(0.00273972602739726)</f>
        <v>273.34651598234467</v>
      </c>
    </row>
    <row r="4516" spans="1:2" x14ac:dyDescent="0.25">
      <c r="A4516" s="4">
        <v>44007</v>
      </c>
      <c r="B4516" s="7">
        <f>+B4515*(1+'VTU Crédito Hipotecario'!$D$20)^(0.00273972602739726)</f>
        <v>273.36872601561174</v>
      </c>
    </row>
    <row r="4517" spans="1:2" x14ac:dyDescent="0.25">
      <c r="A4517" s="4">
        <v>44008</v>
      </c>
      <c r="B4517" s="7">
        <f>+B4516*(1+'VTU Crédito Hipotecario'!$D$20)^(0.00273972602739726)</f>
        <v>273.39093785349513</v>
      </c>
    </row>
    <row r="4518" spans="1:2" x14ac:dyDescent="0.25">
      <c r="A4518" s="4">
        <v>44009</v>
      </c>
      <c r="B4518" s="7">
        <f>+B4517*(1+'VTU Crédito Hipotecario'!$D$20)^(0.00273972602739726)</f>
        <v>273.41315149614144</v>
      </c>
    </row>
    <row r="4519" spans="1:2" x14ac:dyDescent="0.25">
      <c r="A4519" s="4">
        <v>44010</v>
      </c>
      <c r="B4519" s="7">
        <f>+B4518*(1+'VTU Crédito Hipotecario'!$D$20)^(0.00273972602739726)</f>
        <v>273.43536694369732</v>
      </c>
    </row>
    <row r="4520" spans="1:2" x14ac:dyDescent="0.25">
      <c r="A4520" s="4">
        <v>44011</v>
      </c>
      <c r="B4520" s="7">
        <f>+B4519*(1+'VTU Crédito Hipotecario'!$D$20)^(0.00273972602739726)</f>
        <v>273.45758419630943</v>
      </c>
    </row>
    <row r="4521" spans="1:2" x14ac:dyDescent="0.25">
      <c r="A4521" s="4">
        <v>44012</v>
      </c>
      <c r="B4521" s="7">
        <f>+B4520*(1+'VTU Crédito Hipotecario'!$D$20)^(0.00273972602739726)</f>
        <v>273.47980325412442</v>
      </c>
    </row>
    <row r="4522" spans="1:2" x14ac:dyDescent="0.25">
      <c r="A4522" s="4">
        <v>44013</v>
      </c>
      <c r="B4522" s="7">
        <f>+B4521*(1+'VTU Crédito Hipotecario'!$D$20)^(0.00273972602739726)</f>
        <v>273.50202411728895</v>
      </c>
    </row>
    <row r="4523" spans="1:2" x14ac:dyDescent="0.25">
      <c r="A4523" s="4">
        <v>44014</v>
      </c>
      <c r="B4523" s="7">
        <f>+B4522*(1+'VTU Crédito Hipotecario'!$D$20)^(0.00273972602739726)</f>
        <v>273.52424678594974</v>
      </c>
    </row>
    <row r="4524" spans="1:2" x14ac:dyDescent="0.25">
      <c r="A4524" s="4">
        <v>44015</v>
      </c>
      <c r="B4524" s="7">
        <f>+B4523*(1+'VTU Crédito Hipotecario'!$D$20)^(0.00273972602739726)</f>
        <v>273.5464712602535</v>
      </c>
    </row>
    <row r="4525" spans="1:2" x14ac:dyDescent="0.25">
      <c r="A4525" s="4">
        <v>44016</v>
      </c>
      <c r="B4525" s="7">
        <f>+B4524*(1+'VTU Crédito Hipotecario'!$D$20)^(0.00273972602739726)</f>
        <v>273.56869754034688</v>
      </c>
    </row>
    <row r="4526" spans="1:2" x14ac:dyDescent="0.25">
      <c r="A4526" s="4">
        <v>44017</v>
      </c>
      <c r="B4526" s="7">
        <f>+B4525*(1+'VTU Crédito Hipotecario'!$D$20)^(0.00273972602739726)</f>
        <v>273.59092562637665</v>
      </c>
    </row>
    <row r="4527" spans="1:2" x14ac:dyDescent="0.25">
      <c r="A4527" s="4">
        <v>44018</v>
      </c>
      <c r="B4527" s="7">
        <f>+B4526*(1+'VTU Crédito Hipotecario'!$D$20)^(0.00273972602739726)</f>
        <v>273.61315551848958</v>
      </c>
    </row>
    <row r="4528" spans="1:2" x14ac:dyDescent="0.25">
      <c r="A4528" s="4">
        <v>44019</v>
      </c>
      <c r="B4528" s="7">
        <f>+B4527*(1+'VTU Crédito Hipotecario'!$D$20)^(0.00273972602739726)</f>
        <v>273.63538721683238</v>
      </c>
    </row>
    <row r="4529" spans="1:2" x14ac:dyDescent="0.25">
      <c r="A4529" s="4">
        <v>44020</v>
      </c>
      <c r="B4529" s="7">
        <f>+B4528*(1+'VTU Crédito Hipotecario'!$D$20)^(0.00273972602739726)</f>
        <v>273.65762072155184</v>
      </c>
    </row>
    <row r="4530" spans="1:2" x14ac:dyDescent="0.25">
      <c r="A4530" s="4">
        <v>44021</v>
      </c>
      <c r="B4530" s="7">
        <f>+B4529*(1+'VTU Crédito Hipotecario'!$D$20)^(0.00273972602739726)</f>
        <v>273.6798560327947</v>
      </c>
    </row>
    <row r="4531" spans="1:2" x14ac:dyDescent="0.25">
      <c r="A4531" s="4">
        <v>44022</v>
      </c>
      <c r="B4531" s="7">
        <f>+B4530*(1+'VTU Crédito Hipotecario'!$D$20)^(0.00273972602739726)</f>
        <v>273.70209315070775</v>
      </c>
    </row>
    <row r="4532" spans="1:2" x14ac:dyDescent="0.25">
      <c r="A4532" s="4">
        <v>44023</v>
      </c>
      <c r="B4532" s="7">
        <f>+B4531*(1+'VTU Crédito Hipotecario'!$D$20)^(0.00273972602739726)</f>
        <v>273.72433207543776</v>
      </c>
    </row>
    <row r="4533" spans="1:2" x14ac:dyDescent="0.25">
      <c r="A4533" s="4">
        <v>44024</v>
      </c>
      <c r="B4533" s="7">
        <f>+B4532*(1+'VTU Crédito Hipotecario'!$D$20)^(0.00273972602739726)</f>
        <v>273.7465728071316</v>
      </c>
    </row>
    <row r="4534" spans="1:2" x14ac:dyDescent="0.25">
      <c r="A4534" s="4">
        <v>44025</v>
      </c>
      <c r="B4534" s="7">
        <f>+B4533*(1+'VTU Crédito Hipotecario'!$D$20)^(0.00273972602739726)</f>
        <v>273.76881534593605</v>
      </c>
    </row>
    <row r="4535" spans="1:2" x14ac:dyDescent="0.25">
      <c r="A4535" s="4">
        <v>44026</v>
      </c>
      <c r="B4535" s="7">
        <f>+B4534*(1+'VTU Crédito Hipotecario'!$D$20)^(0.00273972602739726)</f>
        <v>273.79105969199793</v>
      </c>
    </row>
    <row r="4536" spans="1:2" x14ac:dyDescent="0.25">
      <c r="A4536" s="4">
        <v>44027</v>
      </c>
      <c r="B4536" s="7">
        <f>+B4535*(1+'VTU Crédito Hipotecario'!$D$20)^(0.00273972602739726)</f>
        <v>273.81330584546407</v>
      </c>
    </row>
    <row r="4537" spans="1:2" x14ac:dyDescent="0.25">
      <c r="A4537" s="4">
        <v>44028</v>
      </c>
      <c r="B4537" s="7">
        <f>+B4536*(1+'VTU Crédito Hipotecario'!$D$20)^(0.00273972602739726)</f>
        <v>273.83555380648141</v>
      </c>
    </row>
    <row r="4538" spans="1:2" x14ac:dyDescent="0.25">
      <c r="A4538" s="4">
        <v>44029</v>
      </c>
      <c r="B4538" s="7">
        <f>+B4537*(1+'VTU Crédito Hipotecario'!$D$20)^(0.00273972602739726)</f>
        <v>273.85780357519673</v>
      </c>
    </row>
    <row r="4539" spans="1:2" x14ac:dyDescent="0.25">
      <c r="A4539" s="4">
        <v>44030</v>
      </c>
      <c r="B4539" s="7">
        <f>+B4538*(1+'VTU Crédito Hipotecario'!$D$20)^(0.00273972602739726)</f>
        <v>273.88005515175695</v>
      </c>
    </row>
    <row r="4540" spans="1:2" x14ac:dyDescent="0.25">
      <c r="A4540" s="4">
        <v>44031</v>
      </c>
      <c r="B4540" s="7">
        <f>+B4539*(1+'VTU Crédito Hipotecario'!$D$20)^(0.00273972602739726)</f>
        <v>273.90230853630896</v>
      </c>
    </row>
    <row r="4541" spans="1:2" x14ac:dyDescent="0.25">
      <c r="A4541" s="4">
        <v>44032</v>
      </c>
      <c r="B4541" s="7">
        <f>+B4540*(1+'VTU Crédito Hipotecario'!$D$20)^(0.00273972602739726)</f>
        <v>273.92456372899966</v>
      </c>
    </row>
    <row r="4542" spans="1:2" x14ac:dyDescent="0.25">
      <c r="A4542" s="4">
        <v>44033</v>
      </c>
      <c r="B4542" s="7">
        <f>+B4541*(1+'VTU Crédito Hipotecario'!$D$20)^(0.00273972602739726)</f>
        <v>273.94682072997597</v>
      </c>
    </row>
    <row r="4543" spans="1:2" x14ac:dyDescent="0.25">
      <c r="A4543" s="4">
        <v>44034</v>
      </c>
      <c r="B4543" s="7">
        <f>+B4542*(1+'VTU Crédito Hipotecario'!$D$20)^(0.00273972602739726)</f>
        <v>273.96907953938478</v>
      </c>
    </row>
    <row r="4544" spans="1:2" x14ac:dyDescent="0.25">
      <c r="A4544" s="4">
        <v>44035</v>
      </c>
      <c r="B4544" s="7">
        <f>+B4543*(1+'VTU Crédito Hipotecario'!$D$20)^(0.00273972602739726)</f>
        <v>273.99134015737309</v>
      </c>
    </row>
    <row r="4545" spans="1:2" x14ac:dyDescent="0.25">
      <c r="A4545" s="4">
        <v>44036</v>
      </c>
      <c r="B4545" s="7">
        <f>+B4544*(1+'VTU Crédito Hipotecario'!$D$20)^(0.00273972602739726)</f>
        <v>274.01360258408783</v>
      </c>
    </row>
    <row r="4546" spans="1:2" x14ac:dyDescent="0.25">
      <c r="A4546" s="4">
        <v>44037</v>
      </c>
      <c r="B4546" s="7">
        <f>+B4545*(1+'VTU Crédito Hipotecario'!$D$20)^(0.00273972602739726)</f>
        <v>274.03586681967596</v>
      </c>
    </row>
    <row r="4547" spans="1:2" x14ac:dyDescent="0.25">
      <c r="A4547" s="4">
        <v>44038</v>
      </c>
      <c r="B4547" s="7">
        <f>+B4546*(1+'VTU Crédito Hipotecario'!$D$20)^(0.00273972602739726)</f>
        <v>274.05813286428446</v>
      </c>
    </row>
    <row r="4548" spans="1:2" x14ac:dyDescent="0.25">
      <c r="A4548" s="4">
        <v>44039</v>
      </c>
      <c r="B4548" s="7">
        <f>+B4547*(1+'VTU Crédito Hipotecario'!$D$20)^(0.00273972602739726)</f>
        <v>274.08040071806028</v>
      </c>
    </row>
    <row r="4549" spans="1:2" x14ac:dyDescent="0.25">
      <c r="A4549" s="4">
        <v>44040</v>
      </c>
      <c r="B4549" s="7">
        <f>+B4548*(1+'VTU Crédito Hipotecario'!$D$20)^(0.00273972602739726)</f>
        <v>274.10267038115046</v>
      </c>
    </row>
    <row r="4550" spans="1:2" x14ac:dyDescent="0.25">
      <c r="A4550" s="4">
        <v>44041</v>
      </c>
      <c r="B4550" s="7">
        <f>+B4549*(1+'VTU Crédito Hipotecario'!$D$20)^(0.00273972602739726)</f>
        <v>274.12494185370201</v>
      </c>
    </row>
    <row r="4551" spans="1:2" x14ac:dyDescent="0.25">
      <c r="A4551" s="4">
        <v>44042</v>
      </c>
      <c r="B4551" s="7">
        <f>+B4550*(1+'VTU Crédito Hipotecario'!$D$20)^(0.00273972602739726)</f>
        <v>274.14721513586193</v>
      </c>
    </row>
    <row r="4552" spans="1:2" x14ac:dyDescent="0.25">
      <c r="A4552" s="4">
        <v>44043</v>
      </c>
      <c r="B4552" s="7">
        <f>+B4551*(1+'VTU Crédito Hipotecario'!$D$20)^(0.00273972602739726)</f>
        <v>274.16949022777726</v>
      </c>
    </row>
    <row r="4553" spans="1:2" x14ac:dyDescent="0.25">
      <c r="A4553" s="4">
        <v>44044</v>
      </c>
      <c r="B4553" s="7">
        <f>+B4552*(1+'VTU Crédito Hipotecario'!$D$20)^(0.00273972602739726)</f>
        <v>274.19176712959506</v>
      </c>
    </row>
    <row r="4554" spans="1:2" x14ac:dyDescent="0.25">
      <c r="A4554" s="4">
        <v>44045</v>
      </c>
      <c r="B4554" s="7">
        <f>+B4553*(1+'VTU Crédito Hipotecario'!$D$20)^(0.00273972602739726)</f>
        <v>274.21404584146239</v>
      </c>
    </row>
    <row r="4555" spans="1:2" x14ac:dyDescent="0.25">
      <c r="A4555" s="4">
        <v>44046</v>
      </c>
      <c r="B4555" s="7">
        <f>+B4554*(1+'VTU Crédito Hipotecario'!$D$20)^(0.00273972602739726)</f>
        <v>274.2363263635263</v>
      </c>
    </row>
    <row r="4556" spans="1:2" x14ac:dyDescent="0.25">
      <c r="A4556" s="4">
        <v>44047</v>
      </c>
      <c r="B4556" s="7">
        <f>+B4555*(1+'VTU Crédito Hipotecario'!$D$20)^(0.00273972602739726)</f>
        <v>274.2586086959339</v>
      </c>
    </row>
    <row r="4557" spans="1:2" x14ac:dyDescent="0.25">
      <c r="A4557" s="4">
        <v>44048</v>
      </c>
      <c r="B4557" s="7">
        <f>+B4556*(1+'VTU Crédito Hipotecario'!$D$20)^(0.00273972602739726)</f>
        <v>274.28089283883224</v>
      </c>
    </row>
    <row r="4558" spans="1:2" x14ac:dyDescent="0.25">
      <c r="A4558" s="4">
        <v>44049</v>
      </c>
      <c r="B4558" s="7">
        <f>+B4557*(1+'VTU Crédito Hipotecario'!$D$20)^(0.00273972602739726)</f>
        <v>274.3031787923685</v>
      </c>
    </row>
    <row r="4559" spans="1:2" x14ac:dyDescent="0.25">
      <c r="A4559" s="4">
        <v>44050</v>
      </c>
      <c r="B4559" s="7">
        <f>+B4558*(1+'VTU Crédito Hipotecario'!$D$20)^(0.00273972602739726)</f>
        <v>274.32546655668972</v>
      </c>
    </row>
    <row r="4560" spans="1:2" x14ac:dyDescent="0.25">
      <c r="A4560" s="4">
        <v>44051</v>
      </c>
      <c r="B4560" s="7">
        <f>+B4559*(1+'VTU Crédito Hipotecario'!$D$20)^(0.00273972602739726)</f>
        <v>274.34775613194307</v>
      </c>
    </row>
    <row r="4561" spans="1:2" x14ac:dyDescent="0.25">
      <c r="A4561" s="4">
        <v>44052</v>
      </c>
      <c r="B4561" s="7">
        <f>+B4560*(1+'VTU Crédito Hipotecario'!$D$20)^(0.00273972602739726)</f>
        <v>274.37004751827567</v>
      </c>
    </row>
    <row r="4562" spans="1:2" x14ac:dyDescent="0.25">
      <c r="A4562" s="4">
        <v>44053</v>
      </c>
      <c r="B4562" s="7">
        <f>+B4561*(1+'VTU Crédito Hipotecario'!$D$20)^(0.00273972602739726)</f>
        <v>274.39234071583468</v>
      </c>
    </row>
    <row r="4563" spans="1:2" x14ac:dyDescent="0.25">
      <c r="A4563" s="4">
        <v>44054</v>
      </c>
      <c r="B4563" s="7">
        <f>+B4562*(1+'VTU Crédito Hipotecario'!$D$20)^(0.00273972602739726)</f>
        <v>274.41463572476732</v>
      </c>
    </row>
    <row r="4564" spans="1:2" x14ac:dyDescent="0.25">
      <c r="A4564" s="4">
        <v>44055</v>
      </c>
      <c r="B4564" s="7">
        <f>+B4563*(1+'VTU Crédito Hipotecario'!$D$20)^(0.00273972602739726)</f>
        <v>274.43693254522071</v>
      </c>
    </row>
    <row r="4565" spans="1:2" x14ac:dyDescent="0.25">
      <c r="A4565" s="4">
        <v>44056</v>
      </c>
      <c r="B4565" s="7">
        <f>+B4564*(1+'VTU Crédito Hipotecario'!$D$20)^(0.00273972602739726)</f>
        <v>274.45923117734208</v>
      </c>
    </row>
    <row r="4566" spans="1:2" x14ac:dyDescent="0.25">
      <c r="A4566" s="4">
        <v>44057</v>
      </c>
      <c r="B4566" s="7">
        <f>+B4565*(1+'VTU Crédito Hipotecario'!$D$20)^(0.00273972602739726)</f>
        <v>274.48153162127858</v>
      </c>
    </row>
    <row r="4567" spans="1:2" x14ac:dyDescent="0.25">
      <c r="A4567" s="4">
        <v>44058</v>
      </c>
      <c r="B4567" s="7">
        <f>+B4566*(1+'VTU Crédito Hipotecario'!$D$20)^(0.00273972602739726)</f>
        <v>274.50383387717744</v>
      </c>
    </row>
    <row r="4568" spans="1:2" x14ac:dyDescent="0.25">
      <c r="A4568" s="4">
        <v>44059</v>
      </c>
      <c r="B4568" s="7">
        <f>+B4567*(1+'VTU Crédito Hipotecario'!$D$20)^(0.00273972602739726)</f>
        <v>274.52613794518589</v>
      </c>
    </row>
    <row r="4569" spans="1:2" x14ac:dyDescent="0.25">
      <c r="A4569" s="4">
        <v>44060</v>
      </c>
      <c r="B4569" s="7">
        <f>+B4568*(1+'VTU Crédito Hipotecario'!$D$20)^(0.00273972602739726)</f>
        <v>274.54844382545122</v>
      </c>
    </row>
    <row r="4570" spans="1:2" x14ac:dyDescent="0.25">
      <c r="A4570" s="4">
        <v>44061</v>
      </c>
      <c r="B4570" s="7">
        <f>+B4569*(1+'VTU Crédito Hipotecario'!$D$20)^(0.00273972602739726)</f>
        <v>274.57075151812063</v>
      </c>
    </row>
    <row r="4571" spans="1:2" x14ac:dyDescent="0.25">
      <c r="A4571" s="4">
        <v>44062</v>
      </c>
      <c r="B4571" s="7">
        <f>+B4570*(1+'VTU Crédito Hipotecario'!$D$20)^(0.00273972602739726)</f>
        <v>274.59306102334136</v>
      </c>
    </row>
    <row r="4572" spans="1:2" x14ac:dyDescent="0.25">
      <c r="A4572" s="4">
        <v>44063</v>
      </c>
      <c r="B4572" s="7">
        <f>+B4571*(1+'VTU Crédito Hipotecario'!$D$20)^(0.00273972602739726)</f>
        <v>274.61537234126075</v>
      </c>
    </row>
    <row r="4573" spans="1:2" x14ac:dyDescent="0.25">
      <c r="A4573" s="4">
        <v>44064</v>
      </c>
      <c r="B4573" s="7">
        <f>+B4572*(1+'VTU Crédito Hipotecario'!$D$20)^(0.00273972602739726)</f>
        <v>274.63768547202602</v>
      </c>
    </row>
    <row r="4574" spans="1:2" x14ac:dyDescent="0.25">
      <c r="A4574" s="4">
        <v>44065</v>
      </c>
      <c r="B4574" s="7">
        <f>+B4573*(1+'VTU Crédito Hipotecario'!$D$20)^(0.00273972602739726)</f>
        <v>274.66000041578451</v>
      </c>
    </row>
    <row r="4575" spans="1:2" x14ac:dyDescent="0.25">
      <c r="A4575" s="4">
        <v>44066</v>
      </c>
      <c r="B4575" s="7">
        <f>+B4574*(1+'VTU Crédito Hipotecario'!$D$20)^(0.00273972602739726)</f>
        <v>274.6823171726835</v>
      </c>
    </row>
    <row r="4576" spans="1:2" x14ac:dyDescent="0.25">
      <c r="A4576" s="4">
        <v>44067</v>
      </c>
      <c r="B4576" s="7">
        <f>+B4575*(1+'VTU Crédito Hipotecario'!$D$20)^(0.00273972602739726)</f>
        <v>274.70463574287032</v>
      </c>
    </row>
    <row r="4577" spans="1:2" x14ac:dyDescent="0.25">
      <c r="A4577" s="4">
        <v>44068</v>
      </c>
      <c r="B4577" s="7">
        <f>+B4576*(1+'VTU Crédito Hipotecario'!$D$20)^(0.00273972602739726)</f>
        <v>274.72695612649233</v>
      </c>
    </row>
    <row r="4578" spans="1:2" x14ac:dyDescent="0.25">
      <c r="A4578" s="4">
        <v>44069</v>
      </c>
      <c r="B4578" s="7">
        <f>+B4577*(1+'VTU Crédito Hipotecario'!$D$20)^(0.00273972602739726)</f>
        <v>274.74927832369684</v>
      </c>
    </row>
    <row r="4579" spans="1:2" x14ac:dyDescent="0.25">
      <c r="A4579" s="4">
        <v>44070</v>
      </c>
      <c r="B4579" s="7">
        <f>+B4578*(1+'VTU Crédito Hipotecario'!$D$20)^(0.00273972602739726)</f>
        <v>274.77160233463127</v>
      </c>
    </row>
    <row r="4580" spans="1:2" x14ac:dyDescent="0.25">
      <c r="A4580" s="4">
        <v>44071</v>
      </c>
      <c r="B4580" s="7">
        <f>+B4579*(1+'VTU Crédito Hipotecario'!$D$20)^(0.00273972602739726)</f>
        <v>274.79392815944294</v>
      </c>
    </row>
    <row r="4581" spans="1:2" x14ac:dyDescent="0.25">
      <c r="A4581" s="4">
        <v>44072</v>
      </c>
      <c r="B4581" s="7">
        <f>+B4580*(1+'VTU Crédito Hipotecario'!$D$20)^(0.00273972602739726)</f>
        <v>274.8162557982792</v>
      </c>
    </row>
    <row r="4582" spans="1:2" x14ac:dyDescent="0.25">
      <c r="A4582" s="4">
        <v>44073</v>
      </c>
      <c r="B4582" s="7">
        <f>+B4581*(1+'VTU Crédito Hipotecario'!$D$20)^(0.00273972602739726)</f>
        <v>274.8385852512875</v>
      </c>
    </row>
    <row r="4583" spans="1:2" x14ac:dyDescent="0.25">
      <c r="A4583" s="4">
        <v>44074</v>
      </c>
      <c r="B4583" s="7">
        <f>+B4582*(1+'VTU Crédito Hipotecario'!$D$20)^(0.00273972602739726)</f>
        <v>274.86091651861523</v>
      </c>
    </row>
    <row r="4584" spans="1:2" x14ac:dyDescent="0.25">
      <c r="A4584" s="4">
        <v>44075</v>
      </c>
      <c r="B4584" s="7">
        <f>+B4583*(1+'VTU Crédito Hipotecario'!$D$20)^(0.00273972602739726)</f>
        <v>274.88324960040978</v>
      </c>
    </row>
    <row r="4585" spans="1:2" x14ac:dyDescent="0.25">
      <c r="A4585" s="4">
        <v>44076</v>
      </c>
      <c r="B4585" s="7">
        <f>+B4584*(1+'VTU Crédito Hipotecario'!$D$20)^(0.00273972602739726)</f>
        <v>274.90558449681862</v>
      </c>
    </row>
    <row r="4586" spans="1:2" x14ac:dyDescent="0.25">
      <c r="A4586" s="4">
        <v>44077</v>
      </c>
      <c r="B4586" s="7">
        <f>+B4585*(1+'VTU Crédito Hipotecario'!$D$20)^(0.00273972602739726)</f>
        <v>274.92792120798919</v>
      </c>
    </row>
    <row r="4587" spans="1:2" x14ac:dyDescent="0.25">
      <c r="A4587" s="4">
        <v>44078</v>
      </c>
      <c r="B4587" s="7">
        <f>+B4586*(1+'VTU Crédito Hipotecario'!$D$20)^(0.00273972602739726)</f>
        <v>274.95025973406894</v>
      </c>
    </row>
    <row r="4588" spans="1:2" x14ac:dyDescent="0.25">
      <c r="A4588" s="4">
        <v>44079</v>
      </c>
      <c r="B4588" s="7">
        <f>+B4587*(1+'VTU Crédito Hipotecario'!$D$20)^(0.00273972602739726)</f>
        <v>274.97260007520532</v>
      </c>
    </row>
    <row r="4589" spans="1:2" x14ac:dyDescent="0.25">
      <c r="A4589" s="4">
        <v>44080</v>
      </c>
      <c r="B4589" s="7">
        <f>+B4588*(1+'VTU Crédito Hipotecario'!$D$20)^(0.00273972602739726)</f>
        <v>274.99494223154579</v>
      </c>
    </row>
    <row r="4590" spans="1:2" x14ac:dyDescent="0.25">
      <c r="A4590" s="4">
        <v>44081</v>
      </c>
      <c r="B4590" s="7">
        <f>+B4589*(1+'VTU Crédito Hipotecario'!$D$20)^(0.00273972602739726)</f>
        <v>275.01728620323786</v>
      </c>
    </row>
    <row r="4591" spans="1:2" x14ac:dyDescent="0.25">
      <c r="A4591" s="4">
        <v>44082</v>
      </c>
      <c r="B4591" s="7">
        <f>+B4590*(1+'VTU Crédito Hipotecario'!$D$20)^(0.00273972602739726)</f>
        <v>275.03963199042903</v>
      </c>
    </row>
    <row r="4592" spans="1:2" x14ac:dyDescent="0.25">
      <c r="A4592" s="4">
        <v>44083</v>
      </c>
      <c r="B4592" s="7">
        <f>+B4591*(1+'VTU Crédito Hipotecario'!$D$20)^(0.00273972602739726)</f>
        <v>275.06197959326681</v>
      </c>
    </row>
    <row r="4593" spans="1:2" x14ac:dyDescent="0.25">
      <c r="A4593" s="4">
        <v>44084</v>
      </c>
      <c r="B4593" s="7">
        <f>+B4592*(1+'VTU Crédito Hipotecario'!$D$20)^(0.00273972602739726)</f>
        <v>275.08432901189877</v>
      </c>
    </row>
    <row r="4594" spans="1:2" x14ac:dyDescent="0.25">
      <c r="A4594" s="4">
        <v>44085</v>
      </c>
      <c r="B4594" s="7">
        <f>+B4593*(1+'VTU Crédito Hipotecario'!$D$20)^(0.00273972602739726)</f>
        <v>275.10668024647242</v>
      </c>
    </row>
    <row r="4595" spans="1:2" x14ac:dyDescent="0.25">
      <c r="A4595" s="4">
        <v>44086</v>
      </c>
      <c r="B4595" s="7">
        <f>+B4594*(1+'VTU Crédito Hipotecario'!$D$20)^(0.00273972602739726)</f>
        <v>275.12903329713527</v>
      </c>
    </row>
    <row r="4596" spans="1:2" x14ac:dyDescent="0.25">
      <c r="A4596" s="4">
        <v>44087</v>
      </c>
      <c r="B4596" s="7">
        <f>+B4595*(1+'VTU Crédito Hipotecario'!$D$20)^(0.00273972602739726)</f>
        <v>275.15138816403493</v>
      </c>
    </row>
    <row r="4597" spans="1:2" x14ac:dyDescent="0.25">
      <c r="A4597" s="4">
        <v>44088</v>
      </c>
      <c r="B4597" s="7">
        <f>+B4596*(1+'VTU Crédito Hipotecario'!$D$20)^(0.00273972602739726)</f>
        <v>275.17374484731891</v>
      </c>
    </row>
    <row r="4598" spans="1:2" x14ac:dyDescent="0.25">
      <c r="A4598" s="4">
        <v>44089</v>
      </c>
      <c r="B4598" s="7">
        <f>+B4597*(1+'VTU Crédito Hipotecario'!$D$20)^(0.00273972602739726)</f>
        <v>275.19610334713485</v>
      </c>
    </row>
    <row r="4599" spans="1:2" x14ac:dyDescent="0.25">
      <c r="A4599" s="4">
        <v>44090</v>
      </c>
      <c r="B4599" s="7">
        <f>+B4598*(1+'VTU Crédito Hipotecario'!$D$20)^(0.00273972602739726)</f>
        <v>275.21846366363036</v>
      </c>
    </row>
    <row r="4600" spans="1:2" x14ac:dyDescent="0.25">
      <c r="A4600" s="4">
        <v>44091</v>
      </c>
      <c r="B4600" s="7">
        <f>+B4599*(1+'VTU Crédito Hipotecario'!$D$20)^(0.00273972602739726)</f>
        <v>275.240825796953</v>
      </c>
    </row>
    <row r="4601" spans="1:2" x14ac:dyDescent="0.25">
      <c r="A4601" s="4">
        <v>44092</v>
      </c>
      <c r="B4601" s="7">
        <f>+B4600*(1+'VTU Crédito Hipotecario'!$D$20)^(0.00273972602739726)</f>
        <v>275.26318974725046</v>
      </c>
    </row>
    <row r="4602" spans="1:2" x14ac:dyDescent="0.25">
      <c r="A4602" s="4">
        <v>44093</v>
      </c>
      <c r="B4602" s="7">
        <f>+B4601*(1+'VTU Crédito Hipotecario'!$D$20)^(0.00273972602739726)</f>
        <v>275.28555551467031</v>
      </c>
    </row>
    <row r="4603" spans="1:2" x14ac:dyDescent="0.25">
      <c r="A4603" s="4">
        <v>44094</v>
      </c>
      <c r="B4603" s="7">
        <f>+B4602*(1+'VTU Crédito Hipotecario'!$D$20)^(0.00273972602739726)</f>
        <v>275.30792309936021</v>
      </c>
    </row>
    <row r="4604" spans="1:2" x14ac:dyDescent="0.25">
      <c r="A4604" s="4">
        <v>44095</v>
      </c>
      <c r="B4604" s="7">
        <f>+B4603*(1+'VTU Crédito Hipotecario'!$D$20)^(0.00273972602739726)</f>
        <v>275.33029250146785</v>
      </c>
    </row>
    <row r="4605" spans="1:2" x14ac:dyDescent="0.25">
      <c r="A4605" s="4">
        <v>44096</v>
      </c>
      <c r="B4605" s="7">
        <f>+B4604*(1+'VTU Crédito Hipotecario'!$D$20)^(0.00273972602739726)</f>
        <v>275.35266372114086</v>
      </c>
    </row>
    <row r="4606" spans="1:2" x14ac:dyDescent="0.25">
      <c r="A4606" s="4">
        <v>44097</v>
      </c>
      <c r="B4606" s="7">
        <f>+B4605*(1+'VTU Crédito Hipotecario'!$D$20)^(0.00273972602739726)</f>
        <v>275.3750367585269</v>
      </c>
    </row>
    <row r="4607" spans="1:2" x14ac:dyDescent="0.25">
      <c r="A4607" s="4">
        <v>44098</v>
      </c>
      <c r="B4607" s="7">
        <f>+B4606*(1+'VTU Crédito Hipotecario'!$D$20)^(0.00273972602739726)</f>
        <v>275.39741161377373</v>
      </c>
    </row>
    <row r="4608" spans="1:2" x14ac:dyDescent="0.25">
      <c r="A4608" s="4">
        <v>44099</v>
      </c>
      <c r="B4608" s="7">
        <f>+B4607*(1+'VTU Crédito Hipotecario'!$D$20)^(0.00273972602739726)</f>
        <v>275.41978828702901</v>
      </c>
    </row>
    <row r="4609" spans="1:2" x14ac:dyDescent="0.25">
      <c r="A4609" s="4">
        <v>44100</v>
      </c>
      <c r="B4609" s="7">
        <f>+B4608*(1+'VTU Crédito Hipotecario'!$D$20)^(0.00273972602739726)</f>
        <v>275.44216677844048</v>
      </c>
    </row>
    <row r="4610" spans="1:2" x14ac:dyDescent="0.25">
      <c r="A4610" s="4">
        <v>44101</v>
      </c>
      <c r="B4610" s="7">
        <f>+B4609*(1+'VTU Crédito Hipotecario'!$D$20)^(0.00273972602739726)</f>
        <v>275.46454708815588</v>
      </c>
    </row>
    <row r="4611" spans="1:2" x14ac:dyDescent="0.25">
      <c r="A4611" s="4">
        <v>44102</v>
      </c>
      <c r="B4611" s="7">
        <f>+B4610*(1+'VTU Crédito Hipotecario'!$D$20)^(0.00273972602739726)</f>
        <v>275.48692921632289</v>
      </c>
    </row>
    <row r="4612" spans="1:2" x14ac:dyDescent="0.25">
      <c r="A4612" s="4">
        <v>44103</v>
      </c>
      <c r="B4612" s="7">
        <f>+B4611*(1+'VTU Crédito Hipotecario'!$D$20)^(0.00273972602739726)</f>
        <v>275.5093131630893</v>
      </c>
    </row>
    <row r="4613" spans="1:2" x14ac:dyDescent="0.25">
      <c r="A4613" s="4">
        <v>44104</v>
      </c>
      <c r="B4613" s="7">
        <f>+B4612*(1+'VTU Crédito Hipotecario'!$D$20)^(0.00273972602739726)</f>
        <v>275.53169892860291</v>
      </c>
    </row>
    <row r="4614" spans="1:2" x14ac:dyDescent="0.25">
      <c r="A4614" s="4">
        <v>44105</v>
      </c>
      <c r="B4614" s="7">
        <f>+B4613*(1+'VTU Crédito Hipotecario'!$D$20)^(0.00273972602739726)</f>
        <v>275.55408651301144</v>
      </c>
    </row>
    <row r="4615" spans="1:2" x14ac:dyDescent="0.25">
      <c r="A4615" s="4">
        <v>44106</v>
      </c>
      <c r="B4615" s="7">
        <f>+B4614*(1+'VTU Crédito Hipotecario'!$D$20)^(0.00273972602739726)</f>
        <v>275.5764759164627</v>
      </c>
    </row>
    <row r="4616" spans="1:2" x14ac:dyDescent="0.25">
      <c r="A4616" s="4">
        <v>44107</v>
      </c>
      <c r="B4616" s="7">
        <f>+B4615*(1+'VTU Crédito Hipotecario'!$D$20)^(0.00273972602739726)</f>
        <v>275.59886713910453</v>
      </c>
    </row>
    <row r="4617" spans="1:2" x14ac:dyDescent="0.25">
      <c r="A4617" s="4">
        <v>44108</v>
      </c>
      <c r="B4617" s="7">
        <f>+B4616*(1+'VTU Crédito Hipotecario'!$D$20)^(0.00273972602739726)</f>
        <v>275.62126018108472</v>
      </c>
    </row>
    <row r="4618" spans="1:2" x14ac:dyDescent="0.25">
      <c r="A4618" s="4">
        <v>44109</v>
      </c>
      <c r="B4618" s="7">
        <f>+B4617*(1+'VTU Crédito Hipotecario'!$D$20)^(0.00273972602739726)</f>
        <v>275.64365504255107</v>
      </c>
    </row>
    <row r="4619" spans="1:2" x14ac:dyDescent="0.25">
      <c r="A4619" s="4">
        <v>44110</v>
      </c>
      <c r="B4619" s="7">
        <f>+B4618*(1+'VTU Crédito Hipotecario'!$D$20)^(0.00273972602739726)</f>
        <v>275.66605172365144</v>
      </c>
    </row>
    <row r="4620" spans="1:2" x14ac:dyDescent="0.25">
      <c r="A4620" s="4">
        <v>44111</v>
      </c>
      <c r="B4620" s="7">
        <f>+B4619*(1+'VTU Crédito Hipotecario'!$D$20)^(0.00273972602739726)</f>
        <v>275.68845022453365</v>
      </c>
    </row>
    <row r="4621" spans="1:2" x14ac:dyDescent="0.25">
      <c r="A4621" s="4">
        <v>44112</v>
      </c>
      <c r="B4621" s="7">
        <f>+B4620*(1+'VTU Crédito Hipotecario'!$D$20)^(0.00273972602739726)</f>
        <v>275.71085054534558</v>
      </c>
    </row>
    <row r="4622" spans="1:2" x14ac:dyDescent="0.25">
      <c r="A4622" s="4">
        <v>44113</v>
      </c>
      <c r="B4622" s="7">
        <f>+B4621*(1+'VTU Crédito Hipotecario'!$D$20)^(0.00273972602739726)</f>
        <v>275.73325268623512</v>
      </c>
    </row>
    <row r="4623" spans="1:2" x14ac:dyDescent="0.25">
      <c r="A4623" s="4">
        <v>44114</v>
      </c>
      <c r="B4623" s="7">
        <f>+B4622*(1+'VTU Crédito Hipotecario'!$D$20)^(0.00273972602739726)</f>
        <v>275.75565664735018</v>
      </c>
    </row>
    <row r="4624" spans="1:2" x14ac:dyDescent="0.25">
      <c r="A4624" s="4">
        <v>44115</v>
      </c>
      <c r="B4624" s="7">
        <f>+B4623*(1+'VTU Crédito Hipotecario'!$D$20)^(0.00273972602739726)</f>
        <v>275.77806242883861</v>
      </c>
    </row>
    <row r="4625" spans="1:2" x14ac:dyDescent="0.25">
      <c r="A4625" s="4">
        <v>44116</v>
      </c>
      <c r="B4625" s="7">
        <f>+B4624*(1+'VTU Crédito Hipotecario'!$D$20)^(0.00273972602739726)</f>
        <v>275.80047003084832</v>
      </c>
    </row>
    <row r="4626" spans="1:2" x14ac:dyDescent="0.25">
      <c r="A4626" s="4">
        <v>44117</v>
      </c>
      <c r="B4626" s="7">
        <f>+B4625*(1+'VTU Crédito Hipotecario'!$D$20)^(0.00273972602739726)</f>
        <v>275.82287945352726</v>
      </c>
    </row>
    <row r="4627" spans="1:2" x14ac:dyDescent="0.25">
      <c r="A4627" s="4">
        <v>44118</v>
      </c>
      <c r="B4627" s="7">
        <f>+B4626*(1+'VTU Crédito Hipotecario'!$D$20)^(0.00273972602739726)</f>
        <v>275.84529069702336</v>
      </c>
    </row>
    <row r="4628" spans="1:2" x14ac:dyDescent="0.25">
      <c r="A4628" s="4">
        <v>44119</v>
      </c>
      <c r="B4628" s="7">
        <f>+B4627*(1+'VTU Crédito Hipotecario'!$D$20)^(0.00273972602739726)</f>
        <v>275.86770376148451</v>
      </c>
    </row>
    <row r="4629" spans="1:2" x14ac:dyDescent="0.25">
      <c r="A4629" s="4">
        <v>44120</v>
      </c>
      <c r="B4629" s="7">
        <f>+B4628*(1+'VTU Crédito Hipotecario'!$D$20)^(0.00273972602739726)</f>
        <v>275.89011864705873</v>
      </c>
    </row>
    <row r="4630" spans="1:2" x14ac:dyDescent="0.25">
      <c r="A4630" s="4">
        <v>44121</v>
      </c>
      <c r="B4630" s="7">
        <f>+B4629*(1+'VTU Crédito Hipotecario'!$D$20)^(0.00273972602739726)</f>
        <v>275.91253535389393</v>
      </c>
    </row>
    <row r="4631" spans="1:2" x14ac:dyDescent="0.25">
      <c r="A4631" s="4">
        <v>44122</v>
      </c>
      <c r="B4631" s="7">
        <f>+B4630*(1+'VTU Crédito Hipotecario'!$D$20)^(0.00273972602739726)</f>
        <v>275.93495388213813</v>
      </c>
    </row>
    <row r="4632" spans="1:2" x14ac:dyDescent="0.25">
      <c r="A4632" s="4">
        <v>44123</v>
      </c>
      <c r="B4632" s="7">
        <f>+B4631*(1+'VTU Crédito Hipotecario'!$D$20)^(0.00273972602739726)</f>
        <v>275.95737423193935</v>
      </c>
    </row>
    <row r="4633" spans="1:2" x14ac:dyDescent="0.25">
      <c r="A4633" s="4">
        <v>44124</v>
      </c>
      <c r="B4633" s="7">
        <f>+B4632*(1+'VTU Crédito Hipotecario'!$D$20)^(0.00273972602739726)</f>
        <v>275.97979640344556</v>
      </c>
    </row>
    <row r="4634" spans="1:2" x14ac:dyDescent="0.25">
      <c r="A4634" s="4">
        <v>44125</v>
      </c>
      <c r="B4634" s="7">
        <f>+B4633*(1+'VTU Crédito Hipotecario'!$D$20)^(0.00273972602739726)</f>
        <v>276.00222039680483</v>
      </c>
    </row>
    <row r="4635" spans="1:2" x14ac:dyDescent="0.25">
      <c r="A4635" s="4">
        <v>44126</v>
      </c>
      <c r="B4635" s="7">
        <f>+B4634*(1+'VTU Crédito Hipotecario'!$D$20)^(0.00273972602739726)</f>
        <v>276.02464621216512</v>
      </c>
    </row>
    <row r="4636" spans="1:2" x14ac:dyDescent="0.25">
      <c r="A4636" s="4">
        <v>44127</v>
      </c>
      <c r="B4636" s="7">
        <f>+B4635*(1+'VTU Crédito Hipotecario'!$D$20)^(0.00273972602739726)</f>
        <v>276.04707384967452</v>
      </c>
    </row>
    <row r="4637" spans="1:2" x14ac:dyDescent="0.25">
      <c r="A4637" s="4">
        <v>44128</v>
      </c>
      <c r="B4637" s="7">
        <f>+B4636*(1+'VTU Crédito Hipotecario'!$D$20)^(0.00273972602739726)</f>
        <v>276.06950330948104</v>
      </c>
    </row>
    <row r="4638" spans="1:2" x14ac:dyDescent="0.25">
      <c r="A4638" s="4">
        <v>44129</v>
      </c>
      <c r="B4638" s="7">
        <f>+B4637*(1+'VTU Crédito Hipotecario'!$D$20)^(0.00273972602739726)</f>
        <v>276.09193459173275</v>
      </c>
    </row>
    <row r="4639" spans="1:2" x14ac:dyDescent="0.25">
      <c r="A4639" s="4">
        <v>44130</v>
      </c>
      <c r="B4639" s="7">
        <f>+B4638*(1+'VTU Crédito Hipotecario'!$D$20)^(0.00273972602739726)</f>
        <v>276.11436769657774</v>
      </c>
    </row>
    <row r="4640" spans="1:2" x14ac:dyDescent="0.25">
      <c r="A4640" s="4">
        <v>44131</v>
      </c>
      <c r="B4640" s="7">
        <f>+B4639*(1+'VTU Crédito Hipotecario'!$D$20)^(0.00273972602739726)</f>
        <v>276.13680262416415</v>
      </c>
    </row>
    <row r="4641" spans="1:2" x14ac:dyDescent="0.25">
      <c r="A4641" s="4">
        <v>44132</v>
      </c>
      <c r="B4641" s="7">
        <f>+B4640*(1+'VTU Crédito Hipotecario'!$D$20)^(0.00273972602739726)</f>
        <v>276.15923937464004</v>
      </c>
    </row>
    <row r="4642" spans="1:2" x14ac:dyDescent="0.25">
      <c r="A4642" s="4">
        <v>44133</v>
      </c>
      <c r="B4642" s="7">
        <f>+B4641*(1+'VTU Crédito Hipotecario'!$D$20)^(0.00273972602739726)</f>
        <v>276.18167794815349</v>
      </c>
    </row>
    <row r="4643" spans="1:2" x14ac:dyDescent="0.25">
      <c r="A4643" s="4">
        <v>44134</v>
      </c>
      <c r="B4643" s="7">
        <f>+B4642*(1+'VTU Crédito Hipotecario'!$D$20)^(0.00273972602739726)</f>
        <v>276.2041183448527</v>
      </c>
    </row>
    <row r="4644" spans="1:2" x14ac:dyDescent="0.25">
      <c r="A4644" s="4">
        <v>44135</v>
      </c>
      <c r="B4644" s="7">
        <f>+B4643*(1+'VTU Crédito Hipotecario'!$D$20)^(0.00273972602739726)</f>
        <v>276.22656056488574</v>
      </c>
    </row>
    <row r="4645" spans="1:2" x14ac:dyDescent="0.25">
      <c r="A4645" s="4">
        <v>44136</v>
      </c>
      <c r="B4645" s="7">
        <f>+B4644*(1+'VTU Crédito Hipotecario'!$D$20)^(0.00273972602739726)</f>
        <v>276.24900460840081</v>
      </c>
    </row>
    <row r="4646" spans="1:2" x14ac:dyDescent="0.25">
      <c r="A4646" s="4">
        <v>44137</v>
      </c>
      <c r="B4646" s="7">
        <f>+B4645*(1+'VTU Crédito Hipotecario'!$D$20)^(0.00273972602739726)</f>
        <v>276.27145047554603</v>
      </c>
    </row>
    <row r="4647" spans="1:2" x14ac:dyDescent="0.25">
      <c r="A4647" s="4">
        <v>44138</v>
      </c>
      <c r="B4647" s="7">
        <f>+B4646*(1+'VTU Crédito Hipotecario'!$D$20)^(0.00273972602739726)</f>
        <v>276.2938981664696</v>
      </c>
    </row>
    <row r="4648" spans="1:2" x14ac:dyDescent="0.25">
      <c r="A4648" s="4">
        <v>44139</v>
      </c>
      <c r="B4648" s="7">
        <f>+B4647*(1+'VTU Crédito Hipotecario'!$D$20)^(0.00273972602739726)</f>
        <v>276.31634768131971</v>
      </c>
    </row>
    <row r="4649" spans="1:2" x14ac:dyDescent="0.25">
      <c r="A4649" s="4">
        <v>44140</v>
      </c>
      <c r="B4649" s="7">
        <f>+B4648*(1+'VTU Crédito Hipotecario'!$D$20)^(0.00273972602739726)</f>
        <v>276.33879902024455</v>
      </c>
    </row>
    <row r="4650" spans="1:2" x14ac:dyDescent="0.25">
      <c r="A4650" s="4">
        <v>44141</v>
      </c>
      <c r="B4650" s="7">
        <f>+B4649*(1+'VTU Crédito Hipotecario'!$D$20)^(0.00273972602739726)</f>
        <v>276.36125218339231</v>
      </c>
    </row>
    <row r="4651" spans="1:2" x14ac:dyDescent="0.25">
      <c r="A4651" s="4">
        <v>44142</v>
      </c>
      <c r="B4651" s="7">
        <f>+B4650*(1+'VTU Crédito Hipotecario'!$D$20)^(0.00273972602739726)</f>
        <v>276.38370717091124</v>
      </c>
    </row>
    <row r="4652" spans="1:2" x14ac:dyDescent="0.25">
      <c r="A4652" s="4">
        <v>44143</v>
      </c>
      <c r="B4652" s="7">
        <f>+B4651*(1+'VTU Crédito Hipotecario'!$D$20)^(0.00273972602739726)</f>
        <v>276.40616398294952</v>
      </c>
    </row>
    <row r="4653" spans="1:2" x14ac:dyDescent="0.25">
      <c r="A4653" s="4">
        <v>44144</v>
      </c>
      <c r="B4653" s="7">
        <f>+B4652*(1+'VTU Crédito Hipotecario'!$D$20)^(0.00273972602739726)</f>
        <v>276.42862261965547</v>
      </c>
    </row>
    <row r="4654" spans="1:2" x14ac:dyDescent="0.25">
      <c r="A4654" s="4">
        <v>44145</v>
      </c>
      <c r="B4654" s="7">
        <f>+B4653*(1+'VTU Crédito Hipotecario'!$D$20)^(0.00273972602739726)</f>
        <v>276.45108308117733</v>
      </c>
    </row>
    <row r="4655" spans="1:2" x14ac:dyDescent="0.25">
      <c r="A4655" s="4">
        <v>44146</v>
      </c>
      <c r="B4655" s="7">
        <f>+B4654*(1+'VTU Crédito Hipotecario'!$D$20)^(0.00273972602739726)</f>
        <v>276.47354536766335</v>
      </c>
    </row>
    <row r="4656" spans="1:2" x14ac:dyDescent="0.25">
      <c r="A4656" s="4">
        <v>44147</v>
      </c>
      <c r="B4656" s="7">
        <f>+B4655*(1+'VTU Crédito Hipotecario'!$D$20)^(0.00273972602739726)</f>
        <v>276.49600947926183</v>
      </c>
    </row>
    <row r="4657" spans="1:2" x14ac:dyDescent="0.25">
      <c r="A4657" s="4">
        <v>44148</v>
      </c>
      <c r="B4657" s="7">
        <f>+B4656*(1+'VTU Crédito Hipotecario'!$D$20)^(0.00273972602739726)</f>
        <v>276.51847541612102</v>
      </c>
    </row>
    <row r="4658" spans="1:2" x14ac:dyDescent="0.25">
      <c r="A4658" s="4">
        <v>44149</v>
      </c>
      <c r="B4658" s="7">
        <f>+B4657*(1+'VTU Crédito Hipotecario'!$D$20)^(0.00273972602739726)</f>
        <v>276.54094317838928</v>
      </c>
    </row>
    <row r="4659" spans="1:2" x14ac:dyDescent="0.25">
      <c r="A4659" s="4">
        <v>44150</v>
      </c>
      <c r="B4659" s="7">
        <f>+B4658*(1+'VTU Crédito Hipotecario'!$D$20)^(0.00273972602739726)</f>
        <v>276.56341276621492</v>
      </c>
    </row>
    <row r="4660" spans="1:2" x14ac:dyDescent="0.25">
      <c r="A4660" s="4">
        <v>44151</v>
      </c>
      <c r="B4660" s="7">
        <f>+B4659*(1+'VTU Crédito Hipotecario'!$D$20)^(0.00273972602739726)</f>
        <v>276.58588417974624</v>
      </c>
    </row>
    <row r="4661" spans="1:2" x14ac:dyDescent="0.25">
      <c r="A4661" s="4">
        <v>44152</v>
      </c>
      <c r="B4661" s="7">
        <f>+B4660*(1+'VTU Crédito Hipotecario'!$D$20)^(0.00273972602739726)</f>
        <v>276.60835741913166</v>
      </c>
    </row>
    <row r="4662" spans="1:2" x14ac:dyDescent="0.25">
      <c r="A4662" s="4">
        <v>44153</v>
      </c>
      <c r="B4662" s="7">
        <f>+B4661*(1+'VTU Crédito Hipotecario'!$D$20)^(0.00273972602739726)</f>
        <v>276.63083248451943</v>
      </c>
    </row>
    <row r="4663" spans="1:2" x14ac:dyDescent="0.25">
      <c r="A4663" s="4">
        <v>44154</v>
      </c>
      <c r="B4663" s="7">
        <f>+B4662*(1+'VTU Crédito Hipotecario'!$D$20)^(0.00273972602739726)</f>
        <v>276.65330937605802</v>
      </c>
    </row>
    <row r="4664" spans="1:2" x14ac:dyDescent="0.25">
      <c r="A4664" s="4">
        <v>44155</v>
      </c>
      <c r="B4664" s="7">
        <f>+B4663*(1+'VTU Crédito Hipotecario'!$D$20)^(0.00273972602739726)</f>
        <v>276.67578809389573</v>
      </c>
    </row>
    <row r="4665" spans="1:2" x14ac:dyDescent="0.25">
      <c r="A4665" s="4">
        <v>44156</v>
      </c>
      <c r="B4665" s="7">
        <f>+B4664*(1+'VTU Crédito Hipotecario'!$D$20)^(0.00273972602739726)</f>
        <v>276.69826863818099</v>
      </c>
    </row>
    <row r="4666" spans="1:2" x14ac:dyDescent="0.25">
      <c r="A4666" s="4">
        <v>44157</v>
      </c>
      <c r="B4666" s="7">
        <f>+B4665*(1+'VTU Crédito Hipotecario'!$D$20)^(0.00273972602739726)</f>
        <v>276.72075100906216</v>
      </c>
    </row>
    <row r="4667" spans="1:2" x14ac:dyDescent="0.25">
      <c r="A4667" s="4">
        <v>44158</v>
      </c>
      <c r="B4667" s="7">
        <f>+B4666*(1+'VTU Crédito Hipotecario'!$D$20)^(0.00273972602739726)</f>
        <v>276.7432352066877</v>
      </c>
    </row>
    <row r="4668" spans="1:2" x14ac:dyDescent="0.25">
      <c r="A4668" s="4">
        <v>44159</v>
      </c>
      <c r="B4668" s="7">
        <f>+B4667*(1+'VTU Crédito Hipotecario'!$D$20)^(0.00273972602739726)</f>
        <v>276.76572123120604</v>
      </c>
    </row>
    <row r="4669" spans="1:2" x14ac:dyDescent="0.25">
      <c r="A4669" s="4">
        <v>44160</v>
      </c>
      <c r="B4669" s="7">
        <f>+B4668*(1+'VTU Crédito Hipotecario'!$D$20)^(0.00273972602739726)</f>
        <v>276.7882090827656</v>
      </c>
    </row>
    <row r="4670" spans="1:2" x14ac:dyDescent="0.25">
      <c r="A4670" s="4">
        <v>44161</v>
      </c>
      <c r="B4670" s="7">
        <f>+B4669*(1+'VTU Crédito Hipotecario'!$D$20)^(0.00273972602739726)</f>
        <v>276.8106987615148</v>
      </c>
    </row>
    <row r="4671" spans="1:2" x14ac:dyDescent="0.25">
      <c r="A4671" s="4">
        <v>44162</v>
      </c>
      <c r="B4671" s="7">
        <f>+B4670*(1+'VTU Crédito Hipotecario'!$D$20)^(0.00273972602739726)</f>
        <v>276.83319026760216</v>
      </c>
    </row>
    <row r="4672" spans="1:2" x14ac:dyDescent="0.25">
      <c r="A4672" s="4">
        <v>44163</v>
      </c>
      <c r="B4672" s="7">
        <f>+B4671*(1+'VTU Crédito Hipotecario'!$D$20)^(0.00273972602739726)</f>
        <v>276.85568360117611</v>
      </c>
    </row>
    <row r="4673" spans="1:2" x14ac:dyDescent="0.25">
      <c r="A4673" s="4">
        <v>44164</v>
      </c>
      <c r="B4673" s="7">
        <f>+B4672*(1+'VTU Crédito Hipotecario'!$D$20)^(0.00273972602739726)</f>
        <v>276.87817876238518</v>
      </c>
    </row>
    <row r="4674" spans="1:2" x14ac:dyDescent="0.25">
      <c r="A4674" s="4">
        <v>44165</v>
      </c>
      <c r="B4674" s="7">
        <f>+B4673*(1+'VTU Crédito Hipotecario'!$D$20)^(0.00273972602739726)</f>
        <v>276.90067575137783</v>
      </c>
    </row>
    <row r="4675" spans="1:2" x14ac:dyDescent="0.25">
      <c r="A4675" s="4">
        <v>44166</v>
      </c>
      <c r="B4675" s="7">
        <f>+B4674*(1+'VTU Crédito Hipotecario'!$D$20)^(0.00273972602739726)</f>
        <v>276.92317456830261</v>
      </c>
    </row>
    <row r="4676" spans="1:2" x14ac:dyDescent="0.25">
      <c r="A4676" s="4">
        <v>44167</v>
      </c>
      <c r="B4676" s="7">
        <f>+B4675*(1+'VTU Crédito Hipotecario'!$D$20)^(0.00273972602739726)</f>
        <v>276.94567521330805</v>
      </c>
    </row>
    <row r="4677" spans="1:2" x14ac:dyDescent="0.25">
      <c r="A4677" s="4">
        <v>44168</v>
      </c>
      <c r="B4677" s="7">
        <f>+B4676*(1+'VTU Crédito Hipotecario'!$D$20)^(0.00273972602739726)</f>
        <v>276.96817768654262</v>
      </c>
    </row>
    <row r="4678" spans="1:2" x14ac:dyDescent="0.25">
      <c r="A4678" s="4">
        <v>44169</v>
      </c>
      <c r="B4678" s="7">
        <f>+B4677*(1+'VTU Crédito Hipotecario'!$D$20)^(0.00273972602739726)</f>
        <v>276.9906819881549</v>
      </c>
    </row>
    <row r="4679" spans="1:2" x14ac:dyDescent="0.25">
      <c r="A4679" s="4">
        <v>44170</v>
      </c>
      <c r="B4679" s="7">
        <f>+B4678*(1+'VTU Crédito Hipotecario'!$D$20)^(0.00273972602739726)</f>
        <v>277.0131881182935</v>
      </c>
    </row>
    <row r="4680" spans="1:2" x14ac:dyDescent="0.25">
      <c r="A4680" s="4">
        <v>44171</v>
      </c>
      <c r="B4680" s="7">
        <f>+B4679*(1+'VTU Crédito Hipotecario'!$D$20)^(0.00273972602739726)</f>
        <v>277.03569607710693</v>
      </c>
    </row>
    <row r="4681" spans="1:2" x14ac:dyDescent="0.25">
      <c r="A4681" s="4">
        <v>44172</v>
      </c>
      <c r="B4681" s="7">
        <f>+B4680*(1+'VTU Crédito Hipotecario'!$D$20)^(0.00273972602739726)</f>
        <v>277.0582058647438</v>
      </c>
    </row>
    <row r="4682" spans="1:2" x14ac:dyDescent="0.25">
      <c r="A4682" s="4">
        <v>44173</v>
      </c>
      <c r="B4682" s="7">
        <f>+B4681*(1+'VTU Crédito Hipotecario'!$D$20)^(0.00273972602739726)</f>
        <v>277.08071748135268</v>
      </c>
    </row>
    <row r="4683" spans="1:2" x14ac:dyDescent="0.25">
      <c r="A4683" s="4">
        <v>44174</v>
      </c>
      <c r="B4683" s="7">
        <f>+B4682*(1+'VTU Crédito Hipotecario'!$D$20)^(0.00273972602739726)</f>
        <v>277.10323092708222</v>
      </c>
    </row>
    <row r="4684" spans="1:2" x14ac:dyDescent="0.25">
      <c r="A4684" s="4">
        <v>44175</v>
      </c>
      <c r="B4684" s="7">
        <f>+B4683*(1+'VTU Crédito Hipotecario'!$D$20)^(0.00273972602739726)</f>
        <v>277.12574620208102</v>
      </c>
    </row>
    <row r="4685" spans="1:2" x14ac:dyDescent="0.25">
      <c r="A4685" s="4">
        <v>44176</v>
      </c>
      <c r="B4685" s="7">
        <f>+B4684*(1+'VTU Crédito Hipotecario'!$D$20)^(0.00273972602739726)</f>
        <v>277.14826330649771</v>
      </c>
    </row>
    <row r="4686" spans="1:2" x14ac:dyDescent="0.25">
      <c r="A4686" s="4">
        <v>44177</v>
      </c>
      <c r="B4686" s="7">
        <f>+B4685*(1+'VTU Crédito Hipotecario'!$D$20)^(0.00273972602739726)</f>
        <v>277.17078224048095</v>
      </c>
    </row>
    <row r="4687" spans="1:2" x14ac:dyDescent="0.25">
      <c r="A4687" s="4">
        <v>44178</v>
      </c>
      <c r="B4687" s="7">
        <f>+B4686*(1+'VTU Crédito Hipotecario'!$D$20)^(0.00273972602739726)</f>
        <v>277.19330300417937</v>
      </c>
    </row>
    <row r="4688" spans="1:2" x14ac:dyDescent="0.25">
      <c r="A4688" s="4">
        <v>44179</v>
      </c>
      <c r="B4688" s="7">
        <f>+B4687*(1+'VTU Crédito Hipotecario'!$D$20)^(0.00273972602739726)</f>
        <v>277.21582559774163</v>
      </c>
    </row>
    <row r="4689" spans="1:2" x14ac:dyDescent="0.25">
      <c r="A4689" s="4">
        <v>44180</v>
      </c>
      <c r="B4689" s="7">
        <f>+B4688*(1+'VTU Crédito Hipotecario'!$D$20)^(0.00273972602739726)</f>
        <v>277.23835002131642</v>
      </c>
    </row>
    <row r="4690" spans="1:2" x14ac:dyDescent="0.25">
      <c r="A4690" s="4">
        <v>44181</v>
      </c>
      <c r="B4690" s="7">
        <f>+B4689*(1+'VTU Crédito Hipotecario'!$D$20)^(0.00273972602739726)</f>
        <v>277.26087627505245</v>
      </c>
    </row>
    <row r="4691" spans="1:2" x14ac:dyDescent="0.25">
      <c r="A4691" s="4">
        <v>44182</v>
      </c>
      <c r="B4691" s="7">
        <f>+B4690*(1+'VTU Crédito Hipotecario'!$D$20)^(0.00273972602739726)</f>
        <v>277.28340435909843</v>
      </c>
    </row>
    <row r="4692" spans="1:2" x14ac:dyDescent="0.25">
      <c r="A4692" s="4">
        <v>44183</v>
      </c>
      <c r="B4692" s="7">
        <f>+B4691*(1+'VTU Crédito Hipotecario'!$D$20)^(0.00273972602739726)</f>
        <v>277.30593427360304</v>
      </c>
    </row>
    <row r="4693" spans="1:2" x14ac:dyDescent="0.25">
      <c r="A4693" s="4">
        <v>44184</v>
      </c>
      <c r="B4693" s="7">
        <f>+B4692*(1+'VTU Crédito Hipotecario'!$D$20)^(0.00273972602739726)</f>
        <v>277.32846601871506</v>
      </c>
    </row>
    <row r="4694" spans="1:2" x14ac:dyDescent="0.25">
      <c r="A4694" s="4">
        <v>44185</v>
      </c>
      <c r="B4694" s="7">
        <f>+B4693*(1+'VTU Crédito Hipotecario'!$D$20)^(0.00273972602739726)</f>
        <v>277.35099959458319</v>
      </c>
    </row>
    <row r="4695" spans="1:2" x14ac:dyDescent="0.25">
      <c r="A4695" s="4">
        <v>44186</v>
      </c>
      <c r="B4695" s="7">
        <f>+B4694*(1+'VTU Crédito Hipotecario'!$D$20)^(0.00273972602739726)</f>
        <v>277.37353500135623</v>
      </c>
    </row>
    <row r="4696" spans="1:2" x14ac:dyDescent="0.25">
      <c r="A4696" s="4">
        <v>44187</v>
      </c>
      <c r="B4696" s="7">
        <f>+B4695*(1+'VTU Crédito Hipotecario'!$D$20)^(0.00273972602739726)</f>
        <v>277.3960722391829</v>
      </c>
    </row>
    <row r="4697" spans="1:2" x14ac:dyDescent="0.25">
      <c r="A4697" s="4">
        <v>44188</v>
      </c>
      <c r="B4697" s="7">
        <f>+B4696*(1+'VTU Crédito Hipotecario'!$D$20)^(0.00273972602739726)</f>
        <v>277.41861130821201</v>
      </c>
    </row>
    <row r="4698" spans="1:2" x14ac:dyDescent="0.25">
      <c r="A4698" s="4">
        <v>44189</v>
      </c>
      <c r="B4698" s="7">
        <f>+B4697*(1+'VTU Crédito Hipotecario'!$D$20)^(0.00273972602739726)</f>
        <v>277.44115220859231</v>
      </c>
    </row>
    <row r="4699" spans="1:2" x14ac:dyDescent="0.25">
      <c r="A4699" s="4">
        <v>44190</v>
      </c>
      <c r="B4699" s="7">
        <f>+B4698*(1+'VTU Crédito Hipotecario'!$D$20)^(0.00273972602739726)</f>
        <v>277.46369494047264</v>
      </c>
    </row>
    <row r="4700" spans="1:2" x14ac:dyDescent="0.25">
      <c r="A4700" s="4">
        <v>44191</v>
      </c>
      <c r="B4700" s="7">
        <f>+B4699*(1+'VTU Crédito Hipotecario'!$D$20)^(0.00273972602739726)</f>
        <v>277.48623950400179</v>
      </c>
    </row>
    <row r="4701" spans="1:2" x14ac:dyDescent="0.25">
      <c r="A4701" s="4">
        <v>44192</v>
      </c>
      <c r="B4701" s="7">
        <f>+B4700*(1+'VTU Crédito Hipotecario'!$D$20)^(0.00273972602739726)</f>
        <v>277.50878589932859</v>
      </c>
    </row>
    <row r="4702" spans="1:2" x14ac:dyDescent="0.25">
      <c r="A4702" s="4">
        <v>44193</v>
      </c>
      <c r="B4702" s="7">
        <f>+B4701*(1+'VTU Crédito Hipotecario'!$D$20)^(0.00273972602739726)</f>
        <v>277.53133412660185</v>
      </c>
    </row>
    <row r="4703" spans="1:2" x14ac:dyDescent="0.25">
      <c r="A4703" s="4">
        <v>44194</v>
      </c>
      <c r="B4703" s="7">
        <f>+B4702*(1+'VTU Crédito Hipotecario'!$D$20)^(0.00273972602739726)</f>
        <v>277.55388418597045</v>
      </c>
    </row>
    <row r="4704" spans="1:2" x14ac:dyDescent="0.25">
      <c r="A4704" s="4">
        <v>44195</v>
      </c>
      <c r="B4704" s="7">
        <f>+B4703*(1+'VTU Crédito Hipotecario'!$D$20)^(0.00273972602739726)</f>
        <v>277.57643607758325</v>
      </c>
    </row>
    <row r="4705" spans="1:2" x14ac:dyDescent="0.25">
      <c r="A4705" s="4">
        <v>44196</v>
      </c>
      <c r="B4705" s="7">
        <f>+B4704*(1+'VTU Crédito Hipotecario'!$D$20)^(0.00273972602739726)</f>
        <v>277.59898980158914</v>
      </c>
    </row>
    <row r="4706" spans="1:2" x14ac:dyDescent="0.25">
      <c r="A4706" s="4">
        <v>44197</v>
      </c>
      <c r="B4706" s="7">
        <f>+B4705*(1+'VTU Crédito Hipotecario'!$D$20)^(0.00273972602739726)</f>
        <v>277.62154535813698</v>
      </c>
    </row>
    <row r="4707" spans="1:2" x14ac:dyDescent="0.25">
      <c r="A4707" s="4">
        <v>44198</v>
      </c>
      <c r="B4707" s="7">
        <f>+B4706*(1+'VTU Crédito Hipotecario'!$D$20)^(0.00273972602739726)</f>
        <v>277.64410274737571</v>
      </c>
    </row>
    <row r="4708" spans="1:2" x14ac:dyDescent="0.25">
      <c r="A4708" s="4">
        <v>44199</v>
      </c>
      <c r="B4708" s="7">
        <f>+B4707*(1+'VTU Crédito Hipotecario'!$D$20)^(0.00273972602739726)</f>
        <v>277.6666619694542</v>
      </c>
    </row>
    <row r="4709" spans="1:2" x14ac:dyDescent="0.25">
      <c r="A4709" s="4">
        <v>44200</v>
      </c>
      <c r="B4709" s="7">
        <f>+B4708*(1+'VTU Crédito Hipotecario'!$D$20)^(0.00273972602739726)</f>
        <v>277.68922302452137</v>
      </c>
    </row>
    <row r="4710" spans="1:2" x14ac:dyDescent="0.25">
      <c r="A4710" s="4">
        <v>44201</v>
      </c>
      <c r="B4710" s="7">
        <f>+B4709*(1+'VTU Crédito Hipotecario'!$D$20)^(0.00273972602739726)</f>
        <v>277.71178591272616</v>
      </c>
    </row>
    <row r="4711" spans="1:2" x14ac:dyDescent="0.25">
      <c r="A4711" s="4">
        <v>44202</v>
      </c>
      <c r="B4711" s="7">
        <f>+B4710*(1+'VTU Crédito Hipotecario'!$D$20)^(0.00273972602739726)</f>
        <v>277.73435063421755</v>
      </c>
    </row>
    <row r="4712" spans="1:2" x14ac:dyDescent="0.25">
      <c r="A4712" s="4">
        <v>44203</v>
      </c>
      <c r="B4712" s="7">
        <f>+B4711*(1+'VTU Crédito Hipotecario'!$D$20)^(0.00273972602739726)</f>
        <v>277.75691718914447</v>
      </c>
    </row>
    <row r="4713" spans="1:2" x14ac:dyDescent="0.25">
      <c r="A4713" s="4">
        <v>44204</v>
      </c>
      <c r="B4713" s="7">
        <f>+B4712*(1+'VTU Crédito Hipotecario'!$D$20)^(0.00273972602739726)</f>
        <v>277.77948557765586</v>
      </c>
    </row>
    <row r="4714" spans="1:2" x14ac:dyDescent="0.25">
      <c r="A4714" s="4">
        <v>44205</v>
      </c>
      <c r="B4714" s="7">
        <f>+B4713*(1+'VTU Crédito Hipotecario'!$D$20)^(0.00273972602739726)</f>
        <v>277.80205579990076</v>
      </c>
    </row>
    <row r="4715" spans="1:2" x14ac:dyDescent="0.25">
      <c r="A4715" s="4">
        <v>44206</v>
      </c>
      <c r="B4715" s="7">
        <f>+B4714*(1+'VTU Crédito Hipotecario'!$D$20)^(0.00273972602739726)</f>
        <v>277.82462785602814</v>
      </c>
    </row>
    <row r="4716" spans="1:2" x14ac:dyDescent="0.25">
      <c r="A4716" s="4">
        <v>44207</v>
      </c>
      <c r="B4716" s="7">
        <f>+B4715*(1+'VTU Crédito Hipotecario'!$D$20)^(0.00273972602739726)</f>
        <v>277.84720174618701</v>
      </c>
    </row>
    <row r="4717" spans="1:2" x14ac:dyDescent="0.25">
      <c r="A4717" s="4">
        <v>44208</v>
      </c>
      <c r="B4717" s="7">
        <f>+B4716*(1+'VTU Crédito Hipotecario'!$D$20)^(0.00273972602739726)</f>
        <v>277.8697774705264</v>
      </c>
    </row>
    <row r="4718" spans="1:2" x14ac:dyDescent="0.25">
      <c r="A4718" s="4">
        <v>44209</v>
      </c>
      <c r="B4718" s="7">
        <f>+B4717*(1+'VTU Crédito Hipotecario'!$D$20)^(0.00273972602739726)</f>
        <v>277.8923550291953</v>
      </c>
    </row>
    <row r="4719" spans="1:2" x14ac:dyDescent="0.25">
      <c r="A4719" s="4">
        <v>44210</v>
      </c>
      <c r="B4719" s="7">
        <f>+B4718*(1+'VTU Crédito Hipotecario'!$D$20)^(0.00273972602739726)</f>
        <v>277.91493442234281</v>
      </c>
    </row>
    <row r="4720" spans="1:2" x14ac:dyDescent="0.25">
      <c r="A4720" s="4">
        <v>44211</v>
      </c>
      <c r="B4720" s="7">
        <f>+B4719*(1+'VTU Crédito Hipotecario'!$D$20)^(0.00273972602739726)</f>
        <v>277.93751565011792</v>
      </c>
    </row>
    <row r="4721" spans="1:2" x14ac:dyDescent="0.25">
      <c r="A4721" s="4">
        <v>44212</v>
      </c>
      <c r="B4721" s="7">
        <f>+B4720*(1+'VTU Crédito Hipotecario'!$D$20)^(0.00273972602739726)</f>
        <v>277.96009871266978</v>
      </c>
    </row>
    <row r="4722" spans="1:2" x14ac:dyDescent="0.25">
      <c r="A4722" s="4">
        <v>44213</v>
      </c>
      <c r="B4722" s="7">
        <f>+B4721*(1+'VTU Crédito Hipotecario'!$D$20)^(0.00273972602739726)</f>
        <v>277.98268361014738</v>
      </c>
    </row>
    <row r="4723" spans="1:2" x14ac:dyDescent="0.25">
      <c r="A4723" s="4">
        <v>44214</v>
      </c>
      <c r="B4723" s="7">
        <f>+B4722*(1+'VTU Crédito Hipotecario'!$D$20)^(0.00273972602739726)</f>
        <v>278.00527034269987</v>
      </c>
    </row>
    <row r="4724" spans="1:2" x14ac:dyDescent="0.25">
      <c r="A4724" s="4">
        <v>44215</v>
      </c>
      <c r="B4724" s="7">
        <f>+B4723*(1+'VTU Crédito Hipotecario'!$D$20)^(0.00273972602739726)</f>
        <v>278.02785891047637</v>
      </c>
    </row>
    <row r="4725" spans="1:2" x14ac:dyDescent="0.25">
      <c r="A4725" s="4">
        <v>44216</v>
      </c>
      <c r="B4725" s="7">
        <f>+B4724*(1+'VTU Crédito Hipotecario'!$D$20)^(0.00273972602739726)</f>
        <v>278.05044931362596</v>
      </c>
    </row>
    <row r="4726" spans="1:2" x14ac:dyDescent="0.25">
      <c r="A4726" s="4">
        <v>44217</v>
      </c>
      <c r="B4726" s="7">
        <f>+B4725*(1+'VTU Crédito Hipotecario'!$D$20)^(0.00273972602739726)</f>
        <v>278.07304155229775</v>
      </c>
    </row>
    <row r="4727" spans="1:2" x14ac:dyDescent="0.25">
      <c r="A4727" s="4">
        <v>44218</v>
      </c>
      <c r="B4727" s="7">
        <f>+B4726*(1+'VTU Crédito Hipotecario'!$D$20)^(0.00273972602739726)</f>
        <v>278.0956356266409</v>
      </c>
    </row>
    <row r="4728" spans="1:2" x14ac:dyDescent="0.25">
      <c r="A4728" s="4">
        <v>44219</v>
      </c>
      <c r="B4728" s="7">
        <f>+B4727*(1+'VTU Crédito Hipotecario'!$D$20)^(0.00273972602739726)</f>
        <v>278.11823153680461</v>
      </c>
    </row>
    <row r="4729" spans="1:2" x14ac:dyDescent="0.25">
      <c r="A4729" s="4">
        <v>44220</v>
      </c>
      <c r="B4729" s="7">
        <f>+B4728*(1+'VTU Crédito Hipotecario'!$D$20)^(0.00273972602739726)</f>
        <v>278.140829282938</v>
      </c>
    </row>
    <row r="4730" spans="1:2" x14ac:dyDescent="0.25">
      <c r="A4730" s="4">
        <v>44221</v>
      </c>
      <c r="B4730" s="7">
        <f>+B4729*(1+'VTU Crédito Hipotecario'!$D$20)^(0.00273972602739726)</f>
        <v>278.16342886519021</v>
      </c>
    </row>
    <row r="4731" spans="1:2" x14ac:dyDescent="0.25">
      <c r="A4731" s="4">
        <v>44222</v>
      </c>
      <c r="B4731" s="7">
        <f>+B4730*(1+'VTU Crédito Hipotecario'!$D$20)^(0.00273972602739726)</f>
        <v>278.18603028371052</v>
      </c>
    </row>
    <row r="4732" spans="1:2" x14ac:dyDescent="0.25">
      <c r="A4732" s="4">
        <v>44223</v>
      </c>
      <c r="B4732" s="7">
        <f>+B4731*(1+'VTU Crédito Hipotecario'!$D$20)^(0.00273972602739726)</f>
        <v>278.20863353864803</v>
      </c>
    </row>
    <row r="4733" spans="1:2" x14ac:dyDescent="0.25">
      <c r="A4733" s="4">
        <v>44224</v>
      </c>
      <c r="B4733" s="7">
        <f>+B4732*(1+'VTU Crédito Hipotecario'!$D$20)^(0.00273972602739726)</f>
        <v>278.23123863015201</v>
      </c>
    </row>
    <row r="4734" spans="1:2" x14ac:dyDescent="0.25">
      <c r="A4734" s="4">
        <v>44225</v>
      </c>
      <c r="B4734" s="7">
        <f>+B4733*(1+'VTU Crédito Hipotecario'!$D$20)^(0.00273972602739726)</f>
        <v>278.25384555837167</v>
      </c>
    </row>
    <row r="4735" spans="1:2" x14ac:dyDescent="0.25">
      <c r="A4735" s="4">
        <v>44226</v>
      </c>
      <c r="B4735" s="7">
        <f>+B4734*(1+'VTU Crédito Hipotecario'!$D$20)^(0.00273972602739726)</f>
        <v>278.27645432345628</v>
      </c>
    </row>
    <row r="4736" spans="1:2" x14ac:dyDescent="0.25">
      <c r="A4736" s="4">
        <v>44227</v>
      </c>
      <c r="B4736" s="7">
        <f>+B4735*(1+'VTU Crédito Hipotecario'!$D$20)^(0.00273972602739726)</f>
        <v>278.29906492555506</v>
      </c>
    </row>
    <row r="4737" spans="1:2" x14ac:dyDescent="0.25">
      <c r="A4737" s="4">
        <v>44228</v>
      </c>
      <c r="B4737" s="7">
        <f>+B4736*(1+'VTU Crédito Hipotecario'!$D$20)^(0.00273972602739726)</f>
        <v>278.32167736481728</v>
      </c>
    </row>
    <row r="4738" spans="1:2" x14ac:dyDescent="0.25">
      <c r="A4738" s="4">
        <v>44229</v>
      </c>
      <c r="B4738" s="7">
        <f>+B4737*(1+'VTU Crédito Hipotecario'!$D$20)^(0.00273972602739726)</f>
        <v>278.3442916413922</v>
      </c>
    </row>
    <row r="4739" spans="1:2" x14ac:dyDescent="0.25">
      <c r="A4739" s="4">
        <v>44230</v>
      </c>
      <c r="B4739" s="7">
        <f>+B4738*(1+'VTU Crédito Hipotecario'!$D$20)^(0.00273972602739726)</f>
        <v>278.36690775542911</v>
      </c>
    </row>
    <row r="4740" spans="1:2" x14ac:dyDescent="0.25">
      <c r="A4740" s="4">
        <v>44231</v>
      </c>
      <c r="B4740" s="7">
        <f>+B4739*(1+'VTU Crédito Hipotecario'!$D$20)^(0.00273972602739726)</f>
        <v>278.38952570707733</v>
      </c>
    </row>
    <row r="4741" spans="1:2" x14ac:dyDescent="0.25">
      <c r="A4741" s="4">
        <v>44232</v>
      </c>
      <c r="B4741" s="7">
        <f>+B4740*(1+'VTU Crédito Hipotecario'!$D$20)^(0.00273972602739726)</f>
        <v>278.41214549648618</v>
      </c>
    </row>
    <row r="4742" spans="1:2" x14ac:dyDescent="0.25">
      <c r="A4742" s="4">
        <v>44233</v>
      </c>
      <c r="B4742" s="7">
        <f>+B4741*(1+'VTU Crédito Hipotecario'!$D$20)^(0.00273972602739726)</f>
        <v>278.43476712380493</v>
      </c>
    </row>
    <row r="4743" spans="1:2" x14ac:dyDescent="0.25">
      <c r="A4743" s="4">
        <v>44234</v>
      </c>
      <c r="B4743" s="7">
        <f>+B4742*(1+'VTU Crédito Hipotecario'!$D$20)^(0.00273972602739726)</f>
        <v>278.45739058918298</v>
      </c>
    </row>
    <row r="4744" spans="1:2" x14ac:dyDescent="0.25">
      <c r="A4744" s="4">
        <v>44235</v>
      </c>
      <c r="B4744" s="7">
        <f>+B4743*(1+'VTU Crédito Hipotecario'!$D$20)^(0.00273972602739726)</f>
        <v>278.48001589276959</v>
      </c>
    </row>
    <row r="4745" spans="1:2" x14ac:dyDescent="0.25">
      <c r="A4745" s="4">
        <v>44236</v>
      </c>
      <c r="B4745" s="7">
        <f>+B4744*(1+'VTU Crédito Hipotecario'!$D$20)^(0.00273972602739726)</f>
        <v>278.5026430347142</v>
      </c>
    </row>
    <row r="4746" spans="1:2" x14ac:dyDescent="0.25">
      <c r="A4746" s="4">
        <v>44237</v>
      </c>
      <c r="B4746" s="7">
        <f>+B4745*(1+'VTU Crédito Hipotecario'!$D$20)^(0.00273972602739726)</f>
        <v>278.52527201516614</v>
      </c>
    </row>
    <row r="4747" spans="1:2" x14ac:dyDescent="0.25">
      <c r="A4747" s="4">
        <v>44238</v>
      </c>
      <c r="B4747" s="7">
        <f>+B4746*(1+'VTU Crédito Hipotecario'!$D$20)^(0.00273972602739726)</f>
        <v>278.54790283427479</v>
      </c>
    </row>
    <row r="4748" spans="1:2" x14ac:dyDescent="0.25">
      <c r="A4748" s="4">
        <v>44239</v>
      </c>
      <c r="B4748" s="7">
        <f>+B4747*(1+'VTU Crédito Hipotecario'!$D$20)^(0.00273972602739726)</f>
        <v>278.57053549218955</v>
      </c>
    </row>
    <row r="4749" spans="1:2" x14ac:dyDescent="0.25">
      <c r="A4749" s="4">
        <v>44240</v>
      </c>
      <c r="B4749" s="7">
        <f>+B4748*(1+'VTU Crédito Hipotecario'!$D$20)^(0.00273972602739726)</f>
        <v>278.59316998905985</v>
      </c>
    </row>
    <row r="4750" spans="1:2" x14ac:dyDescent="0.25">
      <c r="A4750" s="4">
        <v>44241</v>
      </c>
      <c r="B4750" s="7">
        <f>+B4749*(1+'VTU Crédito Hipotecario'!$D$20)^(0.00273972602739726)</f>
        <v>278.61580632503507</v>
      </c>
    </row>
    <row r="4751" spans="1:2" x14ac:dyDescent="0.25">
      <c r="A4751" s="4">
        <v>44242</v>
      </c>
      <c r="B4751" s="7">
        <f>+B4750*(1+'VTU Crédito Hipotecario'!$D$20)^(0.00273972602739726)</f>
        <v>278.63844450026465</v>
      </c>
    </row>
    <row r="4752" spans="1:2" x14ac:dyDescent="0.25">
      <c r="A4752" s="4">
        <v>44243</v>
      </c>
      <c r="B4752" s="7">
        <f>+B4751*(1+'VTU Crédito Hipotecario'!$D$20)^(0.00273972602739726)</f>
        <v>278.66108451489805</v>
      </c>
    </row>
    <row r="4753" spans="1:2" x14ac:dyDescent="0.25">
      <c r="A4753" s="4">
        <v>44244</v>
      </c>
      <c r="B4753" s="7">
        <f>+B4752*(1+'VTU Crédito Hipotecario'!$D$20)^(0.00273972602739726)</f>
        <v>278.68372636908475</v>
      </c>
    </row>
    <row r="4754" spans="1:2" x14ac:dyDescent="0.25">
      <c r="A4754" s="4">
        <v>44245</v>
      </c>
      <c r="B4754" s="7">
        <f>+B4753*(1+'VTU Crédito Hipotecario'!$D$20)^(0.00273972602739726)</f>
        <v>278.7063700629742</v>
      </c>
    </row>
    <row r="4755" spans="1:2" x14ac:dyDescent="0.25">
      <c r="A4755" s="4">
        <v>44246</v>
      </c>
      <c r="B4755" s="7">
        <f>+B4754*(1+'VTU Crédito Hipotecario'!$D$20)^(0.00273972602739726)</f>
        <v>278.72901559671584</v>
      </c>
    </row>
    <row r="4756" spans="1:2" x14ac:dyDescent="0.25">
      <c r="A4756" s="4">
        <v>44247</v>
      </c>
      <c r="B4756" s="7">
        <f>+B4755*(1+'VTU Crédito Hipotecario'!$D$20)^(0.00273972602739726)</f>
        <v>278.75166297045922</v>
      </c>
    </row>
    <row r="4757" spans="1:2" x14ac:dyDescent="0.25">
      <c r="A4757" s="4">
        <v>44248</v>
      </c>
      <c r="B4757" s="7">
        <f>+B4756*(1+'VTU Crédito Hipotecario'!$D$20)^(0.00273972602739726)</f>
        <v>278.77431218435379</v>
      </c>
    </row>
    <row r="4758" spans="1:2" x14ac:dyDescent="0.25">
      <c r="A4758" s="4">
        <v>44249</v>
      </c>
      <c r="B4758" s="7">
        <f>+B4757*(1+'VTU Crédito Hipotecario'!$D$20)^(0.00273972602739726)</f>
        <v>278.7969632385491</v>
      </c>
    </row>
    <row r="4759" spans="1:2" x14ac:dyDescent="0.25">
      <c r="A4759" s="4">
        <v>44250</v>
      </c>
      <c r="B4759" s="7">
        <f>+B4758*(1+'VTU Crédito Hipotecario'!$D$20)^(0.00273972602739726)</f>
        <v>278.8196161331947</v>
      </c>
    </row>
    <row r="4760" spans="1:2" x14ac:dyDescent="0.25">
      <c r="A4760" s="4">
        <v>44251</v>
      </c>
      <c r="B4760" s="7">
        <f>+B4759*(1+'VTU Crédito Hipotecario'!$D$20)^(0.00273972602739726)</f>
        <v>278.8422708684401</v>
      </c>
    </row>
    <row r="4761" spans="1:2" x14ac:dyDescent="0.25">
      <c r="A4761" s="4">
        <v>44252</v>
      </c>
      <c r="B4761" s="7">
        <f>+B4760*(1+'VTU Crédito Hipotecario'!$D$20)^(0.00273972602739726)</f>
        <v>278.86492744443484</v>
      </c>
    </row>
    <row r="4762" spans="1:2" x14ac:dyDescent="0.25">
      <c r="A4762" s="4">
        <v>44253</v>
      </c>
      <c r="B4762" s="7">
        <f>+B4761*(1+'VTU Crédito Hipotecario'!$D$20)^(0.00273972602739726)</f>
        <v>278.88758586132849</v>
      </c>
    </row>
    <row r="4763" spans="1:2" x14ac:dyDescent="0.25">
      <c r="A4763" s="4">
        <v>44254</v>
      </c>
      <c r="B4763" s="7">
        <f>+B4762*(1+'VTU Crédito Hipotecario'!$D$20)^(0.00273972602739726)</f>
        <v>278.91024611927065</v>
      </c>
    </row>
    <row r="4764" spans="1:2" x14ac:dyDescent="0.25">
      <c r="A4764" s="4">
        <v>44255</v>
      </c>
      <c r="B4764" s="7">
        <f>+B4763*(1+'VTU Crédito Hipotecario'!$D$20)^(0.00273972602739726)</f>
        <v>278.93290821841089</v>
      </c>
    </row>
    <row r="4765" spans="1:2" x14ac:dyDescent="0.25">
      <c r="A4765" s="4">
        <v>44256</v>
      </c>
      <c r="B4765" s="7">
        <f>+B4764*(1+'VTU Crédito Hipotecario'!$D$20)^(0.00273972602739726)</f>
        <v>278.95557215889886</v>
      </c>
    </row>
    <row r="4766" spans="1:2" x14ac:dyDescent="0.25">
      <c r="A4766" s="4">
        <v>44257</v>
      </c>
      <c r="B4766" s="7">
        <f>+B4765*(1+'VTU Crédito Hipotecario'!$D$20)^(0.00273972602739726)</f>
        <v>278.97823794088413</v>
      </c>
    </row>
    <row r="4767" spans="1:2" x14ac:dyDescent="0.25">
      <c r="A4767" s="4">
        <v>44258</v>
      </c>
      <c r="B4767" s="7">
        <f>+B4766*(1+'VTU Crédito Hipotecario'!$D$20)^(0.00273972602739726)</f>
        <v>279.0009055645163</v>
      </c>
    </row>
    <row r="4768" spans="1:2" x14ac:dyDescent="0.25">
      <c r="A4768" s="4">
        <v>44259</v>
      </c>
      <c r="B4768" s="7">
        <f>+B4767*(1+'VTU Crédito Hipotecario'!$D$20)^(0.00273972602739726)</f>
        <v>279.02357502994505</v>
      </c>
    </row>
    <row r="4769" spans="1:2" x14ac:dyDescent="0.25">
      <c r="A4769" s="4">
        <v>44260</v>
      </c>
      <c r="B4769" s="7">
        <f>+B4768*(1+'VTU Crédito Hipotecario'!$D$20)^(0.00273972602739726)</f>
        <v>279.04624633732004</v>
      </c>
    </row>
    <row r="4770" spans="1:2" x14ac:dyDescent="0.25">
      <c r="A4770" s="4">
        <v>44261</v>
      </c>
      <c r="B4770" s="7">
        <f>+B4769*(1+'VTU Crédito Hipotecario'!$D$20)^(0.00273972602739726)</f>
        <v>279.06891948679089</v>
      </c>
    </row>
    <row r="4771" spans="1:2" x14ac:dyDescent="0.25">
      <c r="A4771" s="4">
        <v>44262</v>
      </c>
      <c r="B4771" s="7">
        <f>+B4770*(1+'VTU Crédito Hipotecario'!$D$20)^(0.00273972602739726)</f>
        <v>279.09159447850732</v>
      </c>
    </row>
    <row r="4772" spans="1:2" x14ac:dyDescent="0.25">
      <c r="A4772" s="4">
        <v>44263</v>
      </c>
      <c r="B4772" s="7">
        <f>+B4771*(1+'VTU Crédito Hipotecario'!$D$20)^(0.00273972602739726)</f>
        <v>279.11427131261894</v>
      </c>
    </row>
    <row r="4773" spans="1:2" x14ac:dyDescent="0.25">
      <c r="A4773" s="4">
        <v>44264</v>
      </c>
      <c r="B4773" s="7">
        <f>+B4772*(1+'VTU Crédito Hipotecario'!$D$20)^(0.00273972602739726)</f>
        <v>279.13694998927554</v>
      </c>
    </row>
    <row r="4774" spans="1:2" x14ac:dyDescent="0.25">
      <c r="A4774" s="4">
        <v>44265</v>
      </c>
      <c r="B4774" s="7">
        <f>+B4773*(1+'VTU Crédito Hipotecario'!$D$20)^(0.00273972602739726)</f>
        <v>279.15963050862678</v>
      </c>
    </row>
    <row r="4775" spans="1:2" x14ac:dyDescent="0.25">
      <c r="A4775" s="4">
        <v>44266</v>
      </c>
      <c r="B4775" s="7">
        <f>+B4774*(1+'VTU Crédito Hipotecario'!$D$20)^(0.00273972602739726)</f>
        <v>279.18231287082239</v>
      </c>
    </row>
    <row r="4776" spans="1:2" x14ac:dyDescent="0.25">
      <c r="A4776" s="4">
        <v>44267</v>
      </c>
      <c r="B4776" s="7">
        <f>+B4775*(1+'VTU Crédito Hipotecario'!$D$20)^(0.00273972602739726)</f>
        <v>279.20499707601209</v>
      </c>
    </row>
    <row r="4777" spans="1:2" x14ac:dyDescent="0.25">
      <c r="A4777" s="4">
        <v>44268</v>
      </c>
      <c r="B4777" s="7">
        <f>+B4776*(1+'VTU Crédito Hipotecario'!$D$20)^(0.00273972602739726)</f>
        <v>279.22768312434567</v>
      </c>
    </row>
    <row r="4778" spans="1:2" x14ac:dyDescent="0.25">
      <c r="A4778" s="4">
        <v>44269</v>
      </c>
      <c r="B4778" s="7">
        <f>+B4777*(1+'VTU Crédito Hipotecario'!$D$20)^(0.00273972602739726)</f>
        <v>279.25037101597286</v>
      </c>
    </row>
    <row r="4779" spans="1:2" x14ac:dyDescent="0.25">
      <c r="A4779" s="4">
        <v>44270</v>
      </c>
      <c r="B4779" s="7">
        <f>+B4778*(1+'VTU Crédito Hipotecario'!$D$20)^(0.00273972602739726)</f>
        <v>279.27306075104343</v>
      </c>
    </row>
    <row r="4780" spans="1:2" x14ac:dyDescent="0.25">
      <c r="A4780" s="4">
        <v>44271</v>
      </c>
      <c r="B4780" s="7">
        <f>+B4779*(1+'VTU Crédito Hipotecario'!$D$20)^(0.00273972602739726)</f>
        <v>279.29575232970717</v>
      </c>
    </row>
    <row r="4781" spans="1:2" x14ac:dyDescent="0.25">
      <c r="A4781" s="4">
        <v>44272</v>
      </c>
      <c r="B4781" s="7">
        <f>+B4780*(1+'VTU Crédito Hipotecario'!$D$20)^(0.00273972602739726)</f>
        <v>279.31844575211392</v>
      </c>
    </row>
    <row r="4782" spans="1:2" x14ac:dyDescent="0.25">
      <c r="A4782" s="4">
        <v>44273</v>
      </c>
      <c r="B4782" s="7">
        <f>+B4781*(1+'VTU Crédito Hipotecario'!$D$20)^(0.00273972602739726)</f>
        <v>279.3411410184134</v>
      </c>
    </row>
    <row r="4783" spans="1:2" x14ac:dyDescent="0.25">
      <c r="A4783" s="4">
        <v>44274</v>
      </c>
      <c r="B4783" s="7">
        <f>+B4782*(1+'VTU Crédito Hipotecario'!$D$20)^(0.00273972602739726)</f>
        <v>279.3638381287555</v>
      </c>
    </row>
    <row r="4784" spans="1:2" x14ac:dyDescent="0.25">
      <c r="A4784" s="4">
        <v>44275</v>
      </c>
      <c r="B4784" s="7">
        <f>+B4783*(1+'VTU Crédito Hipotecario'!$D$20)^(0.00273972602739726)</f>
        <v>279.38653708329002</v>
      </c>
    </row>
    <row r="4785" spans="1:2" x14ac:dyDescent="0.25">
      <c r="A4785" s="4">
        <v>44276</v>
      </c>
      <c r="B4785" s="7">
        <f>+B4784*(1+'VTU Crédito Hipotecario'!$D$20)^(0.00273972602739726)</f>
        <v>279.40923788216685</v>
      </c>
    </row>
    <row r="4786" spans="1:2" x14ac:dyDescent="0.25">
      <c r="A4786" s="4">
        <v>44277</v>
      </c>
      <c r="B4786" s="7">
        <f>+B4785*(1+'VTU Crédito Hipotecario'!$D$20)^(0.00273972602739726)</f>
        <v>279.43194052553577</v>
      </c>
    </row>
    <row r="4787" spans="1:2" x14ac:dyDescent="0.25">
      <c r="A4787" s="4">
        <v>44278</v>
      </c>
      <c r="B4787" s="7">
        <f>+B4786*(1+'VTU Crédito Hipotecario'!$D$20)^(0.00273972602739726)</f>
        <v>279.45464501354672</v>
      </c>
    </row>
    <row r="4788" spans="1:2" x14ac:dyDescent="0.25">
      <c r="A4788" s="4">
        <v>44279</v>
      </c>
      <c r="B4788" s="7">
        <f>+B4787*(1+'VTU Crédito Hipotecario'!$D$20)^(0.00273972602739726)</f>
        <v>279.47735134634956</v>
      </c>
    </row>
    <row r="4789" spans="1:2" x14ac:dyDescent="0.25">
      <c r="A4789" s="4">
        <v>44280</v>
      </c>
      <c r="B4789" s="7">
        <f>+B4788*(1+'VTU Crédito Hipotecario'!$D$20)^(0.00273972602739726)</f>
        <v>279.50005952409418</v>
      </c>
    </row>
    <row r="4790" spans="1:2" x14ac:dyDescent="0.25">
      <c r="A4790" s="4">
        <v>44281</v>
      </c>
      <c r="B4790" s="7">
        <f>+B4789*(1+'VTU Crédito Hipotecario'!$D$20)^(0.00273972602739726)</f>
        <v>279.52276954693048</v>
      </c>
    </row>
    <row r="4791" spans="1:2" x14ac:dyDescent="0.25">
      <c r="A4791" s="4">
        <v>44282</v>
      </c>
      <c r="B4791" s="7">
        <f>+B4790*(1+'VTU Crédito Hipotecario'!$D$20)^(0.00273972602739726)</f>
        <v>279.54548141500834</v>
      </c>
    </row>
    <row r="4792" spans="1:2" x14ac:dyDescent="0.25">
      <c r="A4792" s="4">
        <v>44283</v>
      </c>
      <c r="B4792" s="7">
        <f>+B4791*(1+'VTU Crédito Hipotecario'!$D$20)^(0.00273972602739726)</f>
        <v>279.56819512847778</v>
      </c>
    </row>
    <row r="4793" spans="1:2" x14ac:dyDescent="0.25">
      <c r="A4793" s="4">
        <v>44284</v>
      </c>
      <c r="B4793" s="7">
        <f>+B4792*(1+'VTU Crédito Hipotecario'!$D$20)^(0.00273972602739726)</f>
        <v>279.5909106874887</v>
      </c>
    </row>
    <row r="4794" spans="1:2" x14ac:dyDescent="0.25">
      <c r="A4794" s="4">
        <v>44285</v>
      </c>
      <c r="B4794" s="7">
        <f>+B4793*(1+'VTU Crédito Hipotecario'!$D$20)^(0.00273972602739726)</f>
        <v>279.61362809219099</v>
      </c>
    </row>
    <row r="4795" spans="1:2" x14ac:dyDescent="0.25">
      <c r="A4795" s="4">
        <v>44286</v>
      </c>
      <c r="B4795" s="7">
        <f>+B4794*(1+'VTU Crédito Hipotecario'!$D$20)^(0.00273972602739726)</f>
        <v>279.63634734273472</v>
      </c>
    </row>
    <row r="4796" spans="1:2" x14ac:dyDescent="0.25">
      <c r="A4796" s="4">
        <v>44287</v>
      </c>
      <c r="B4796" s="7">
        <f>+B4795*(1+'VTU Crédito Hipotecario'!$D$20)^(0.00273972602739726)</f>
        <v>279.65906843926979</v>
      </c>
    </row>
    <row r="4797" spans="1:2" x14ac:dyDescent="0.25">
      <c r="A4797" s="4">
        <v>44288</v>
      </c>
      <c r="B4797" s="7">
        <f>+B4796*(1+'VTU Crédito Hipotecario'!$D$20)^(0.00273972602739726)</f>
        <v>279.68179138194625</v>
      </c>
    </row>
    <row r="4798" spans="1:2" x14ac:dyDescent="0.25">
      <c r="A4798" s="4">
        <v>44289</v>
      </c>
      <c r="B4798" s="7">
        <f>+B4797*(1+'VTU Crédito Hipotecario'!$D$20)^(0.00273972602739726)</f>
        <v>279.70451617091408</v>
      </c>
    </row>
    <row r="4799" spans="1:2" x14ac:dyDescent="0.25">
      <c r="A4799" s="4">
        <v>44290</v>
      </c>
      <c r="B4799" s="7">
        <f>+B4798*(1+'VTU Crédito Hipotecario'!$D$20)^(0.00273972602739726)</f>
        <v>279.72724280632326</v>
      </c>
    </row>
    <row r="4800" spans="1:2" x14ac:dyDescent="0.25">
      <c r="A4800" s="4">
        <v>44291</v>
      </c>
      <c r="B4800" s="7">
        <f>+B4799*(1+'VTU Crédito Hipotecario'!$D$20)^(0.00273972602739726)</f>
        <v>279.74997128832388</v>
      </c>
    </row>
    <row r="4801" spans="1:2" x14ac:dyDescent="0.25">
      <c r="A4801" s="4">
        <v>44292</v>
      </c>
      <c r="B4801" s="7">
        <f>+B4800*(1+'VTU Crédito Hipotecario'!$D$20)^(0.00273972602739726)</f>
        <v>279.77270161706593</v>
      </c>
    </row>
    <row r="4802" spans="1:2" x14ac:dyDescent="0.25">
      <c r="A4802" s="4">
        <v>44293</v>
      </c>
      <c r="B4802" s="7">
        <f>+B4801*(1+'VTU Crédito Hipotecario'!$D$20)^(0.00273972602739726)</f>
        <v>279.7954337926995</v>
      </c>
    </row>
    <row r="4803" spans="1:2" x14ac:dyDescent="0.25">
      <c r="A4803" s="4">
        <v>44294</v>
      </c>
      <c r="B4803" s="7">
        <f>+B4802*(1+'VTU Crédito Hipotecario'!$D$20)^(0.00273972602739726)</f>
        <v>279.81816781537464</v>
      </c>
    </row>
    <row r="4804" spans="1:2" x14ac:dyDescent="0.25">
      <c r="A4804" s="4">
        <v>44295</v>
      </c>
      <c r="B4804" s="7">
        <f>+B4803*(1+'VTU Crédito Hipotecario'!$D$20)^(0.00273972602739726)</f>
        <v>279.84090368524141</v>
      </c>
    </row>
    <row r="4805" spans="1:2" x14ac:dyDescent="0.25">
      <c r="A4805" s="4">
        <v>44296</v>
      </c>
      <c r="B4805" s="7">
        <f>+B4804*(1+'VTU Crédito Hipotecario'!$D$20)^(0.00273972602739726)</f>
        <v>279.8636414024499</v>
      </c>
    </row>
    <row r="4806" spans="1:2" x14ac:dyDescent="0.25">
      <c r="A4806" s="4">
        <v>44297</v>
      </c>
      <c r="B4806" s="7">
        <f>+B4805*(1+'VTU Crédito Hipotecario'!$D$20)^(0.00273972602739726)</f>
        <v>279.88638096715022</v>
      </c>
    </row>
    <row r="4807" spans="1:2" x14ac:dyDescent="0.25">
      <c r="A4807" s="4">
        <v>44298</v>
      </c>
      <c r="B4807" s="7">
        <f>+B4806*(1+'VTU Crédito Hipotecario'!$D$20)^(0.00273972602739726)</f>
        <v>279.90912237949249</v>
      </c>
    </row>
    <row r="4808" spans="1:2" x14ac:dyDescent="0.25">
      <c r="A4808" s="4">
        <v>44299</v>
      </c>
      <c r="B4808" s="7">
        <f>+B4807*(1+'VTU Crédito Hipotecario'!$D$20)^(0.00273972602739726)</f>
        <v>279.93186563962684</v>
      </c>
    </row>
    <row r="4809" spans="1:2" x14ac:dyDescent="0.25">
      <c r="A4809" s="4">
        <v>44300</v>
      </c>
      <c r="B4809" s="7">
        <f>+B4808*(1+'VTU Crédito Hipotecario'!$D$20)^(0.00273972602739726)</f>
        <v>279.95461074770338</v>
      </c>
    </row>
    <row r="4810" spans="1:2" x14ac:dyDescent="0.25">
      <c r="A4810" s="4">
        <v>44301</v>
      </c>
      <c r="B4810" s="7">
        <f>+B4809*(1+'VTU Crédito Hipotecario'!$D$20)^(0.00273972602739726)</f>
        <v>279.97735770387231</v>
      </c>
    </row>
    <row r="4811" spans="1:2" x14ac:dyDescent="0.25">
      <c r="A4811" s="4">
        <v>44302</v>
      </c>
      <c r="B4811" s="7">
        <f>+B4810*(1+'VTU Crédito Hipotecario'!$D$20)^(0.00273972602739726)</f>
        <v>280.00010650828375</v>
      </c>
    </row>
    <row r="4812" spans="1:2" x14ac:dyDescent="0.25">
      <c r="A4812" s="4">
        <v>44303</v>
      </c>
      <c r="B4812" s="7">
        <f>+B4811*(1+'VTU Crédito Hipotecario'!$D$20)^(0.00273972602739726)</f>
        <v>280.02285716108787</v>
      </c>
    </row>
    <row r="4813" spans="1:2" x14ac:dyDescent="0.25">
      <c r="A4813" s="4">
        <v>44304</v>
      </c>
      <c r="B4813" s="7">
        <f>+B4812*(1+'VTU Crédito Hipotecario'!$D$20)^(0.00273972602739726)</f>
        <v>280.04560966243486</v>
      </c>
    </row>
    <row r="4814" spans="1:2" x14ac:dyDescent="0.25">
      <c r="A4814" s="4">
        <v>44305</v>
      </c>
      <c r="B4814" s="7">
        <f>+B4813*(1+'VTU Crédito Hipotecario'!$D$20)^(0.00273972602739726)</f>
        <v>280.06836401247494</v>
      </c>
    </row>
    <row r="4815" spans="1:2" x14ac:dyDescent="0.25">
      <c r="A4815" s="4">
        <v>44306</v>
      </c>
      <c r="B4815" s="7">
        <f>+B4814*(1+'VTU Crédito Hipotecario'!$D$20)^(0.00273972602739726)</f>
        <v>280.09112021135832</v>
      </c>
    </row>
    <row r="4816" spans="1:2" x14ac:dyDescent="0.25">
      <c r="A4816" s="4">
        <v>44307</v>
      </c>
      <c r="B4816" s="7">
        <f>+B4815*(1+'VTU Crédito Hipotecario'!$D$20)^(0.00273972602739726)</f>
        <v>280.11387825923521</v>
      </c>
    </row>
    <row r="4817" spans="1:2" x14ac:dyDescent="0.25">
      <c r="A4817" s="4">
        <v>44308</v>
      </c>
      <c r="B4817" s="7">
        <f>+B4816*(1+'VTU Crédito Hipotecario'!$D$20)^(0.00273972602739726)</f>
        <v>280.13663815625586</v>
      </c>
    </row>
    <row r="4818" spans="1:2" x14ac:dyDescent="0.25">
      <c r="A4818" s="4">
        <v>44309</v>
      </c>
      <c r="B4818" s="7">
        <f>+B4817*(1+'VTU Crédito Hipotecario'!$D$20)^(0.00273972602739726)</f>
        <v>280.1593999025705</v>
      </c>
    </row>
    <row r="4819" spans="1:2" x14ac:dyDescent="0.25">
      <c r="A4819" s="4">
        <v>44310</v>
      </c>
      <c r="B4819" s="7">
        <f>+B4818*(1+'VTU Crédito Hipotecario'!$D$20)^(0.00273972602739726)</f>
        <v>280.18216349832937</v>
      </c>
    </row>
    <row r="4820" spans="1:2" x14ac:dyDescent="0.25">
      <c r="A4820" s="4">
        <v>44311</v>
      </c>
      <c r="B4820" s="7">
        <f>+B4819*(1+'VTU Crédito Hipotecario'!$D$20)^(0.00273972602739726)</f>
        <v>280.20492894368277</v>
      </c>
    </row>
    <row r="4821" spans="1:2" x14ac:dyDescent="0.25">
      <c r="A4821" s="4">
        <v>44312</v>
      </c>
      <c r="B4821" s="7">
        <f>+B4820*(1+'VTU Crédito Hipotecario'!$D$20)^(0.00273972602739726)</f>
        <v>280.22769623878099</v>
      </c>
    </row>
    <row r="4822" spans="1:2" x14ac:dyDescent="0.25">
      <c r="A4822" s="4">
        <v>44313</v>
      </c>
      <c r="B4822" s="7">
        <f>+B4821*(1+'VTU Crédito Hipotecario'!$D$20)^(0.00273972602739726)</f>
        <v>280.25046538377433</v>
      </c>
    </row>
    <row r="4823" spans="1:2" x14ac:dyDescent="0.25">
      <c r="A4823" s="4">
        <v>44314</v>
      </c>
      <c r="B4823" s="7">
        <f>+B4822*(1+'VTU Crédito Hipotecario'!$D$20)^(0.00273972602739726)</f>
        <v>280.27323637881307</v>
      </c>
    </row>
    <row r="4824" spans="1:2" x14ac:dyDescent="0.25">
      <c r="A4824" s="4">
        <v>44315</v>
      </c>
      <c r="B4824" s="7">
        <f>+B4823*(1+'VTU Crédito Hipotecario'!$D$20)^(0.00273972602739726)</f>
        <v>280.29600922404751</v>
      </c>
    </row>
    <row r="4825" spans="1:2" x14ac:dyDescent="0.25">
      <c r="A4825" s="4">
        <v>44316</v>
      </c>
      <c r="B4825" s="7">
        <f>+B4824*(1+'VTU Crédito Hipotecario'!$D$20)^(0.00273972602739726)</f>
        <v>280.318783919628</v>
      </c>
    </row>
    <row r="4826" spans="1:2" x14ac:dyDescent="0.25">
      <c r="A4826" s="4">
        <v>44317</v>
      </c>
      <c r="B4826" s="7">
        <f>+B4825*(1+'VTU Crédito Hipotecario'!$D$20)^(0.00273972602739726)</f>
        <v>280.34156046570496</v>
      </c>
    </row>
    <row r="4827" spans="1:2" x14ac:dyDescent="0.25">
      <c r="A4827" s="4">
        <v>44318</v>
      </c>
      <c r="B4827" s="7">
        <f>+B4826*(1+'VTU Crédito Hipotecario'!$D$20)^(0.00273972602739726)</f>
        <v>280.36433886242867</v>
      </c>
    </row>
    <row r="4828" spans="1:2" x14ac:dyDescent="0.25">
      <c r="A4828" s="4">
        <v>44319</v>
      </c>
      <c r="B4828" s="7">
        <f>+B4827*(1+'VTU Crédito Hipotecario'!$D$20)^(0.00273972602739726)</f>
        <v>280.38711910994948</v>
      </c>
    </row>
    <row r="4829" spans="1:2" x14ac:dyDescent="0.25">
      <c r="A4829" s="4">
        <v>44320</v>
      </c>
      <c r="B4829" s="7">
        <f>+B4828*(1+'VTU Crédito Hipotecario'!$D$20)^(0.00273972602739726)</f>
        <v>280.40990120841781</v>
      </c>
    </row>
    <row r="4830" spans="1:2" x14ac:dyDescent="0.25">
      <c r="A4830" s="4">
        <v>44321</v>
      </c>
      <c r="B4830" s="7">
        <f>+B4829*(1+'VTU Crédito Hipotecario'!$D$20)^(0.00273972602739726)</f>
        <v>280.43268515798405</v>
      </c>
    </row>
    <row r="4831" spans="1:2" x14ac:dyDescent="0.25">
      <c r="A4831" s="4">
        <v>44322</v>
      </c>
      <c r="B4831" s="7">
        <f>+B4830*(1+'VTU Crédito Hipotecario'!$D$20)^(0.00273972602739726)</f>
        <v>280.45547095879863</v>
      </c>
    </row>
    <row r="4832" spans="1:2" x14ac:dyDescent="0.25">
      <c r="A4832" s="4">
        <v>44323</v>
      </c>
      <c r="B4832" s="7">
        <f>+B4831*(1+'VTU Crédito Hipotecario'!$D$20)^(0.00273972602739726)</f>
        <v>280.47825861101194</v>
      </c>
    </row>
    <row r="4833" spans="1:2" x14ac:dyDescent="0.25">
      <c r="A4833" s="4">
        <v>44324</v>
      </c>
      <c r="B4833" s="7">
        <f>+B4832*(1+'VTU Crédito Hipotecario'!$D$20)^(0.00273972602739726)</f>
        <v>280.50104811477439</v>
      </c>
    </row>
    <row r="4834" spans="1:2" x14ac:dyDescent="0.25">
      <c r="A4834" s="4">
        <v>44325</v>
      </c>
      <c r="B4834" s="7">
        <f>+B4833*(1+'VTU Crédito Hipotecario'!$D$20)^(0.00273972602739726)</f>
        <v>280.52383947023645</v>
      </c>
    </row>
    <row r="4835" spans="1:2" x14ac:dyDescent="0.25">
      <c r="A4835" s="4">
        <v>44326</v>
      </c>
      <c r="B4835" s="7">
        <f>+B4834*(1+'VTU Crédito Hipotecario'!$D$20)^(0.00273972602739726)</f>
        <v>280.54663267754859</v>
      </c>
    </row>
    <row r="4836" spans="1:2" x14ac:dyDescent="0.25">
      <c r="A4836" s="4">
        <v>44327</v>
      </c>
      <c r="B4836" s="7">
        <f>+B4835*(1+'VTU Crédito Hipotecario'!$D$20)^(0.00273972602739726)</f>
        <v>280.56942773686126</v>
      </c>
    </row>
    <row r="4837" spans="1:2" x14ac:dyDescent="0.25">
      <c r="A4837" s="4">
        <v>44328</v>
      </c>
      <c r="B4837" s="7">
        <f>+B4836*(1+'VTU Crédito Hipotecario'!$D$20)^(0.00273972602739726)</f>
        <v>280.59222464832493</v>
      </c>
    </row>
    <row r="4838" spans="1:2" x14ac:dyDescent="0.25">
      <c r="A4838" s="4">
        <v>44329</v>
      </c>
      <c r="B4838" s="7">
        <f>+B4837*(1+'VTU Crédito Hipotecario'!$D$20)^(0.00273972602739726)</f>
        <v>280.61502341209012</v>
      </c>
    </row>
    <row r="4839" spans="1:2" x14ac:dyDescent="0.25">
      <c r="A4839" s="4">
        <v>44330</v>
      </c>
      <c r="B4839" s="7">
        <f>+B4838*(1+'VTU Crédito Hipotecario'!$D$20)^(0.00273972602739726)</f>
        <v>280.63782402830731</v>
      </c>
    </row>
    <row r="4840" spans="1:2" x14ac:dyDescent="0.25">
      <c r="A4840" s="4">
        <v>44331</v>
      </c>
      <c r="B4840" s="7">
        <f>+B4839*(1+'VTU Crédito Hipotecario'!$D$20)^(0.00273972602739726)</f>
        <v>280.66062649712705</v>
      </c>
    </row>
    <row r="4841" spans="1:2" x14ac:dyDescent="0.25">
      <c r="A4841" s="4">
        <v>44332</v>
      </c>
      <c r="B4841" s="7">
        <f>+B4840*(1+'VTU Crédito Hipotecario'!$D$20)^(0.00273972602739726)</f>
        <v>280.68343081869983</v>
      </c>
    </row>
    <row r="4842" spans="1:2" x14ac:dyDescent="0.25">
      <c r="A4842" s="4">
        <v>44333</v>
      </c>
      <c r="B4842" s="7">
        <f>+B4841*(1+'VTU Crédito Hipotecario'!$D$20)^(0.00273972602739726)</f>
        <v>280.70623699317622</v>
      </c>
    </row>
    <row r="4843" spans="1:2" x14ac:dyDescent="0.25">
      <c r="A4843" s="4">
        <v>44334</v>
      </c>
      <c r="B4843" s="7">
        <f>+B4842*(1+'VTU Crédito Hipotecario'!$D$20)^(0.00273972602739726)</f>
        <v>280.72904502070674</v>
      </c>
    </row>
    <row r="4844" spans="1:2" x14ac:dyDescent="0.25">
      <c r="A4844" s="4">
        <v>44335</v>
      </c>
      <c r="B4844" s="7">
        <f>+B4843*(1+'VTU Crédito Hipotecario'!$D$20)^(0.00273972602739726)</f>
        <v>280.75185490144196</v>
      </c>
    </row>
    <row r="4845" spans="1:2" x14ac:dyDescent="0.25">
      <c r="A4845" s="4">
        <v>44336</v>
      </c>
      <c r="B4845" s="7">
        <f>+B4844*(1+'VTU Crédito Hipotecario'!$D$20)^(0.00273972602739726)</f>
        <v>280.77466663553247</v>
      </c>
    </row>
    <row r="4846" spans="1:2" x14ac:dyDescent="0.25">
      <c r="A4846" s="4">
        <v>44337</v>
      </c>
      <c r="B4846" s="7">
        <f>+B4845*(1+'VTU Crédito Hipotecario'!$D$20)^(0.00273972602739726)</f>
        <v>280.79748022312884</v>
      </c>
    </row>
    <row r="4847" spans="1:2" x14ac:dyDescent="0.25">
      <c r="A4847" s="4">
        <v>44338</v>
      </c>
      <c r="B4847" s="7">
        <f>+B4846*(1+'VTU Crédito Hipotecario'!$D$20)^(0.00273972602739726)</f>
        <v>280.82029566438172</v>
      </c>
    </row>
    <row r="4848" spans="1:2" x14ac:dyDescent="0.25">
      <c r="A4848" s="4">
        <v>44339</v>
      </c>
      <c r="B4848" s="7">
        <f>+B4847*(1+'VTU Crédito Hipotecario'!$D$20)^(0.00273972602739726)</f>
        <v>280.84311295944167</v>
      </c>
    </row>
    <row r="4849" spans="1:2" x14ac:dyDescent="0.25">
      <c r="A4849" s="4">
        <v>44340</v>
      </c>
      <c r="B4849" s="7">
        <f>+B4848*(1+'VTU Crédito Hipotecario'!$D$20)^(0.00273972602739726)</f>
        <v>280.86593210845933</v>
      </c>
    </row>
    <row r="4850" spans="1:2" x14ac:dyDescent="0.25">
      <c r="A4850" s="4">
        <v>44341</v>
      </c>
      <c r="B4850" s="7">
        <f>+B4849*(1+'VTU Crédito Hipotecario'!$D$20)^(0.00273972602739726)</f>
        <v>280.88875311158534</v>
      </c>
    </row>
    <row r="4851" spans="1:2" x14ac:dyDescent="0.25">
      <c r="A4851" s="4">
        <v>44342</v>
      </c>
      <c r="B4851" s="7">
        <f>+B4850*(1+'VTU Crédito Hipotecario'!$D$20)^(0.00273972602739726)</f>
        <v>280.91157596897034</v>
      </c>
    </row>
    <row r="4852" spans="1:2" x14ac:dyDescent="0.25">
      <c r="A4852" s="4">
        <v>44343</v>
      </c>
      <c r="B4852" s="7">
        <f>+B4851*(1+'VTU Crédito Hipotecario'!$D$20)^(0.00273972602739726)</f>
        <v>280.93440068076501</v>
      </c>
    </row>
    <row r="4853" spans="1:2" x14ac:dyDescent="0.25">
      <c r="A4853" s="4">
        <v>44344</v>
      </c>
      <c r="B4853" s="7">
        <f>+B4852*(1+'VTU Crédito Hipotecario'!$D$20)^(0.00273972602739726)</f>
        <v>280.95722724712004</v>
      </c>
    </row>
    <row r="4854" spans="1:2" x14ac:dyDescent="0.25">
      <c r="A4854" s="4">
        <v>44345</v>
      </c>
      <c r="B4854" s="7">
        <f>+B4853*(1+'VTU Crédito Hipotecario'!$D$20)^(0.00273972602739726)</f>
        <v>280.98005566818608</v>
      </c>
    </row>
    <row r="4855" spans="1:2" x14ac:dyDescent="0.25">
      <c r="A4855" s="4">
        <v>44346</v>
      </c>
      <c r="B4855" s="7">
        <f>+B4854*(1+'VTU Crédito Hipotecario'!$D$20)^(0.00273972602739726)</f>
        <v>281.00288594411387</v>
      </c>
    </row>
    <row r="4856" spans="1:2" x14ac:dyDescent="0.25">
      <c r="A4856" s="4">
        <v>44347</v>
      </c>
      <c r="B4856" s="7">
        <f>+B4855*(1+'VTU Crédito Hipotecario'!$D$20)^(0.00273972602739726)</f>
        <v>281.0257180750541</v>
      </c>
    </row>
    <row r="4857" spans="1:2" x14ac:dyDescent="0.25">
      <c r="A4857" s="4">
        <v>44348</v>
      </c>
      <c r="B4857" s="7">
        <f>+B4856*(1+'VTU Crédito Hipotecario'!$D$20)^(0.00273972602739726)</f>
        <v>281.04855206115747</v>
      </c>
    </row>
    <row r="4858" spans="1:2" x14ac:dyDescent="0.25">
      <c r="A4858" s="4">
        <v>44349</v>
      </c>
      <c r="B4858" s="7">
        <f>+B4857*(1+'VTU Crédito Hipotecario'!$D$20)^(0.00273972602739726)</f>
        <v>281.07138790257477</v>
      </c>
    </row>
    <row r="4859" spans="1:2" x14ac:dyDescent="0.25">
      <c r="A4859" s="4">
        <v>44350</v>
      </c>
      <c r="B4859" s="7">
        <f>+B4858*(1+'VTU Crédito Hipotecario'!$D$20)^(0.00273972602739726)</f>
        <v>281.09422559945671</v>
      </c>
    </row>
    <row r="4860" spans="1:2" x14ac:dyDescent="0.25">
      <c r="A4860" s="4">
        <v>44351</v>
      </c>
      <c r="B4860" s="7">
        <f>+B4859*(1+'VTU Crédito Hipotecario'!$D$20)^(0.00273972602739726)</f>
        <v>281.11706515195408</v>
      </c>
    </row>
    <row r="4861" spans="1:2" x14ac:dyDescent="0.25">
      <c r="A4861" s="4">
        <v>44352</v>
      </c>
      <c r="B4861" s="7">
        <f>+B4860*(1+'VTU Crédito Hipotecario'!$D$20)^(0.00273972602739726)</f>
        <v>281.13990656021758</v>
      </c>
    </row>
    <row r="4862" spans="1:2" x14ac:dyDescent="0.25">
      <c r="A4862" s="4">
        <v>44353</v>
      </c>
      <c r="B4862" s="7">
        <f>+B4861*(1+'VTU Crédito Hipotecario'!$D$20)^(0.00273972602739726)</f>
        <v>281.16274982439808</v>
      </c>
    </row>
    <row r="4863" spans="1:2" x14ac:dyDescent="0.25">
      <c r="A4863" s="4">
        <v>44354</v>
      </c>
      <c r="B4863" s="7">
        <f>+B4862*(1+'VTU Crédito Hipotecario'!$D$20)^(0.00273972602739726)</f>
        <v>281.18559494464637</v>
      </c>
    </row>
    <row r="4864" spans="1:2" x14ac:dyDescent="0.25">
      <c r="A4864" s="4">
        <v>44355</v>
      </c>
      <c r="B4864" s="7">
        <f>+B4863*(1+'VTU Crédito Hipotecario'!$D$20)^(0.00273972602739726)</f>
        <v>281.20844192111321</v>
      </c>
    </row>
    <row r="4865" spans="1:2" x14ac:dyDescent="0.25">
      <c r="A4865" s="4">
        <v>44356</v>
      </c>
      <c r="B4865" s="7">
        <f>+B4864*(1+'VTU Crédito Hipotecario'!$D$20)^(0.00273972602739726)</f>
        <v>281.23129075394945</v>
      </c>
    </row>
    <row r="4866" spans="1:2" x14ac:dyDescent="0.25">
      <c r="A4866" s="4">
        <v>44357</v>
      </c>
      <c r="B4866" s="7">
        <f>+B4865*(1+'VTU Crédito Hipotecario'!$D$20)^(0.00273972602739726)</f>
        <v>281.25414144330591</v>
      </c>
    </row>
    <row r="4867" spans="1:2" x14ac:dyDescent="0.25">
      <c r="A4867" s="4">
        <v>44358</v>
      </c>
      <c r="B4867" s="7">
        <f>+B4866*(1+'VTU Crédito Hipotecario'!$D$20)^(0.00273972602739726)</f>
        <v>281.27699398933345</v>
      </c>
    </row>
    <row r="4868" spans="1:2" x14ac:dyDescent="0.25">
      <c r="A4868" s="4">
        <v>44359</v>
      </c>
      <c r="B4868" s="7">
        <f>+B4867*(1+'VTU Crédito Hipotecario'!$D$20)^(0.00273972602739726)</f>
        <v>281.29984839218292</v>
      </c>
    </row>
    <row r="4869" spans="1:2" x14ac:dyDescent="0.25">
      <c r="A4869" s="4">
        <v>44360</v>
      </c>
      <c r="B4869" s="7">
        <f>+B4868*(1+'VTU Crédito Hipotecario'!$D$20)^(0.00273972602739726)</f>
        <v>281.3227046520052</v>
      </c>
    </row>
    <row r="4870" spans="1:2" x14ac:dyDescent="0.25">
      <c r="A4870" s="4">
        <v>44361</v>
      </c>
      <c r="B4870" s="7">
        <f>+B4869*(1+'VTU Crédito Hipotecario'!$D$20)^(0.00273972602739726)</f>
        <v>281.3455627689512</v>
      </c>
    </row>
    <row r="4871" spans="1:2" x14ac:dyDescent="0.25">
      <c r="A4871" s="4">
        <v>44362</v>
      </c>
      <c r="B4871" s="7">
        <f>+B4870*(1+'VTU Crédito Hipotecario'!$D$20)^(0.00273972602739726)</f>
        <v>281.36842274317178</v>
      </c>
    </row>
    <row r="4872" spans="1:2" x14ac:dyDescent="0.25">
      <c r="A4872" s="4">
        <v>44363</v>
      </c>
      <c r="B4872" s="7">
        <f>+B4871*(1+'VTU Crédito Hipotecario'!$D$20)^(0.00273972602739726)</f>
        <v>281.39128457481786</v>
      </c>
    </row>
    <row r="4873" spans="1:2" x14ac:dyDescent="0.25">
      <c r="A4873" s="4">
        <v>44364</v>
      </c>
      <c r="B4873" s="7">
        <f>+B4872*(1+'VTU Crédito Hipotecario'!$D$20)^(0.00273972602739726)</f>
        <v>281.41414826404036</v>
      </c>
    </row>
    <row r="4874" spans="1:2" x14ac:dyDescent="0.25">
      <c r="A4874" s="4">
        <v>44365</v>
      </c>
      <c r="B4874" s="7">
        <f>+B4873*(1+'VTU Crédito Hipotecario'!$D$20)^(0.00273972602739726)</f>
        <v>281.43701381099021</v>
      </c>
    </row>
    <row r="4875" spans="1:2" x14ac:dyDescent="0.25">
      <c r="A4875" s="4">
        <v>44366</v>
      </c>
      <c r="B4875" s="7">
        <f>+B4874*(1+'VTU Crédito Hipotecario'!$D$20)^(0.00273972602739726)</f>
        <v>281.45988121581831</v>
      </c>
    </row>
    <row r="4876" spans="1:2" x14ac:dyDescent="0.25">
      <c r="A4876" s="4">
        <v>44367</v>
      </c>
      <c r="B4876" s="7">
        <f>+B4875*(1+'VTU Crédito Hipotecario'!$D$20)^(0.00273972602739726)</f>
        <v>281.48275047867571</v>
      </c>
    </row>
    <row r="4877" spans="1:2" x14ac:dyDescent="0.25">
      <c r="A4877" s="4">
        <v>44368</v>
      </c>
      <c r="B4877" s="7">
        <f>+B4876*(1+'VTU Crédito Hipotecario'!$D$20)^(0.00273972602739726)</f>
        <v>281.50562159971332</v>
      </c>
    </row>
    <row r="4878" spans="1:2" x14ac:dyDescent="0.25">
      <c r="A4878" s="4">
        <v>44369</v>
      </c>
      <c r="B4878" s="7">
        <f>+B4877*(1+'VTU Crédito Hipotecario'!$D$20)^(0.00273972602739726)</f>
        <v>281.52849457908212</v>
      </c>
    </row>
    <row r="4879" spans="1:2" x14ac:dyDescent="0.25">
      <c r="A4879" s="4">
        <v>44370</v>
      </c>
      <c r="B4879" s="7">
        <f>+B4878*(1+'VTU Crédito Hipotecario'!$D$20)^(0.00273972602739726)</f>
        <v>281.55136941693308</v>
      </c>
    </row>
    <row r="4880" spans="1:2" x14ac:dyDescent="0.25">
      <c r="A4880" s="4">
        <v>44371</v>
      </c>
      <c r="B4880" s="7">
        <f>+B4879*(1+'VTU Crédito Hipotecario'!$D$20)^(0.00273972602739726)</f>
        <v>281.5742461134173</v>
      </c>
    </row>
    <row r="4881" spans="1:2" x14ac:dyDescent="0.25">
      <c r="A4881" s="4">
        <v>44372</v>
      </c>
      <c r="B4881" s="7">
        <f>+B4880*(1+'VTU Crédito Hipotecario'!$D$20)^(0.00273972602739726)</f>
        <v>281.59712466868569</v>
      </c>
    </row>
    <row r="4882" spans="1:2" x14ac:dyDescent="0.25">
      <c r="A4882" s="4">
        <v>44373</v>
      </c>
      <c r="B4882" s="7">
        <f>+B4881*(1+'VTU Crédito Hipotecario'!$D$20)^(0.00273972602739726)</f>
        <v>281.62000508288935</v>
      </c>
    </row>
    <row r="4883" spans="1:2" x14ac:dyDescent="0.25">
      <c r="A4883" s="4">
        <v>44374</v>
      </c>
      <c r="B4883" s="7">
        <f>+B4882*(1+'VTU Crédito Hipotecario'!$D$20)^(0.00273972602739726)</f>
        <v>281.6428873561793</v>
      </c>
    </row>
    <row r="4884" spans="1:2" x14ac:dyDescent="0.25">
      <c r="A4884" s="4">
        <v>44375</v>
      </c>
      <c r="B4884" s="7">
        <f>+B4883*(1+'VTU Crédito Hipotecario'!$D$20)^(0.00273972602739726)</f>
        <v>281.66577148870658</v>
      </c>
    </row>
    <row r="4885" spans="1:2" x14ac:dyDescent="0.25">
      <c r="A4885" s="4">
        <v>44376</v>
      </c>
      <c r="B4885" s="7">
        <f>+B4884*(1+'VTU Crédito Hipotecario'!$D$20)^(0.00273972602739726)</f>
        <v>281.68865748062228</v>
      </c>
    </row>
    <row r="4886" spans="1:2" x14ac:dyDescent="0.25">
      <c r="A4886" s="4">
        <v>44377</v>
      </c>
      <c r="B4886" s="7">
        <f>+B4885*(1+'VTU Crédito Hipotecario'!$D$20)^(0.00273972602739726)</f>
        <v>281.71154533207749</v>
      </c>
    </row>
    <row r="4887" spans="1:2" x14ac:dyDescent="0.25">
      <c r="A4887" s="4">
        <v>44378</v>
      </c>
      <c r="B4887" s="7">
        <f>+B4886*(1+'VTU Crédito Hipotecario'!$D$20)^(0.00273972602739726)</f>
        <v>281.7344350432233</v>
      </c>
    </row>
    <row r="4888" spans="1:2" x14ac:dyDescent="0.25">
      <c r="A4888" s="4">
        <v>44379</v>
      </c>
      <c r="B4888" s="7">
        <f>+B4887*(1+'VTU Crédito Hipotecario'!$D$20)^(0.00273972602739726)</f>
        <v>281.7573266142108</v>
      </c>
    </row>
    <row r="4889" spans="1:2" x14ac:dyDescent="0.25">
      <c r="A4889" s="4">
        <v>44380</v>
      </c>
      <c r="B4889" s="7">
        <f>+B4888*(1+'VTU Crédito Hipotecario'!$D$20)^(0.00273972602739726)</f>
        <v>281.78022004519107</v>
      </c>
    </row>
    <row r="4890" spans="1:2" x14ac:dyDescent="0.25">
      <c r="A4890" s="4">
        <v>44381</v>
      </c>
      <c r="B4890" s="7">
        <f>+B4889*(1+'VTU Crédito Hipotecario'!$D$20)^(0.00273972602739726)</f>
        <v>281.80311533631527</v>
      </c>
    </row>
    <row r="4891" spans="1:2" x14ac:dyDescent="0.25">
      <c r="A4891" s="4">
        <v>44382</v>
      </c>
      <c r="B4891" s="7">
        <f>+B4890*(1+'VTU Crédito Hipotecario'!$D$20)^(0.00273972602739726)</f>
        <v>281.82601248773454</v>
      </c>
    </row>
    <row r="4892" spans="1:2" x14ac:dyDescent="0.25">
      <c r="A4892" s="4">
        <v>44383</v>
      </c>
      <c r="B4892" s="7">
        <f>+B4891*(1+'VTU Crédito Hipotecario'!$D$20)^(0.00273972602739726)</f>
        <v>281.84891149960009</v>
      </c>
    </row>
    <row r="4893" spans="1:2" x14ac:dyDescent="0.25">
      <c r="A4893" s="4">
        <v>44384</v>
      </c>
      <c r="B4893" s="7">
        <f>+B4892*(1+'VTU Crédito Hipotecario'!$D$20)^(0.00273972602739726)</f>
        <v>281.871812372063</v>
      </c>
    </row>
    <row r="4894" spans="1:2" x14ac:dyDescent="0.25">
      <c r="A4894" s="4">
        <v>44385</v>
      </c>
      <c r="B4894" s="7">
        <f>+B4893*(1+'VTU Crédito Hipotecario'!$D$20)^(0.00273972602739726)</f>
        <v>281.89471510527449</v>
      </c>
    </row>
    <row r="4895" spans="1:2" x14ac:dyDescent="0.25">
      <c r="A4895" s="4">
        <v>44386</v>
      </c>
      <c r="B4895" s="7">
        <f>+B4894*(1+'VTU Crédito Hipotecario'!$D$20)^(0.00273972602739726)</f>
        <v>281.91761969938574</v>
      </c>
    </row>
    <row r="4896" spans="1:2" x14ac:dyDescent="0.25">
      <c r="A4896" s="4">
        <v>44387</v>
      </c>
      <c r="B4896" s="7">
        <f>+B4895*(1+'VTU Crédito Hipotecario'!$D$20)^(0.00273972602739726)</f>
        <v>281.94052615454797</v>
      </c>
    </row>
    <row r="4897" spans="1:2" x14ac:dyDescent="0.25">
      <c r="A4897" s="4">
        <v>44388</v>
      </c>
      <c r="B4897" s="7">
        <f>+B4896*(1+'VTU Crédito Hipotecario'!$D$20)^(0.00273972602739726)</f>
        <v>281.96343447091238</v>
      </c>
    </row>
    <row r="4898" spans="1:2" x14ac:dyDescent="0.25">
      <c r="A4898" s="4">
        <v>44389</v>
      </c>
      <c r="B4898" s="7">
        <f>+B4897*(1+'VTU Crédito Hipotecario'!$D$20)^(0.00273972602739726)</f>
        <v>281.98634464863017</v>
      </c>
    </row>
    <row r="4899" spans="1:2" x14ac:dyDescent="0.25">
      <c r="A4899" s="4">
        <v>44390</v>
      </c>
      <c r="B4899" s="7">
        <f>+B4898*(1+'VTU Crédito Hipotecario'!$D$20)^(0.00273972602739726)</f>
        <v>282.0092566878526</v>
      </c>
    </row>
    <row r="4900" spans="1:2" x14ac:dyDescent="0.25">
      <c r="A4900" s="4">
        <v>44391</v>
      </c>
      <c r="B4900" s="7">
        <f>+B4899*(1+'VTU Crédito Hipotecario'!$D$20)^(0.00273972602739726)</f>
        <v>282.03217058873093</v>
      </c>
    </row>
    <row r="4901" spans="1:2" x14ac:dyDescent="0.25">
      <c r="A4901" s="4">
        <v>44392</v>
      </c>
      <c r="B4901" s="7">
        <f>+B4900*(1+'VTU Crédito Hipotecario'!$D$20)^(0.00273972602739726)</f>
        <v>282.05508635141643</v>
      </c>
    </row>
    <row r="4902" spans="1:2" x14ac:dyDescent="0.25">
      <c r="A4902" s="4">
        <v>44393</v>
      </c>
      <c r="B4902" s="7">
        <f>+B4901*(1+'VTU Crédito Hipotecario'!$D$20)^(0.00273972602739726)</f>
        <v>282.07800397606036</v>
      </c>
    </row>
    <row r="4903" spans="1:2" x14ac:dyDescent="0.25">
      <c r="A4903" s="4">
        <v>44394</v>
      </c>
      <c r="B4903" s="7">
        <f>+B4902*(1+'VTU Crédito Hipotecario'!$D$20)^(0.00273972602739726)</f>
        <v>282.10092346281402</v>
      </c>
    </row>
    <row r="4904" spans="1:2" x14ac:dyDescent="0.25">
      <c r="A4904" s="4">
        <v>44395</v>
      </c>
      <c r="B4904" s="7">
        <f>+B4903*(1+'VTU Crédito Hipotecario'!$D$20)^(0.00273972602739726)</f>
        <v>282.12384481182869</v>
      </c>
    </row>
    <row r="4905" spans="1:2" x14ac:dyDescent="0.25">
      <c r="A4905" s="4">
        <v>44396</v>
      </c>
      <c r="B4905" s="7">
        <f>+B4904*(1+'VTU Crédito Hipotecario'!$D$20)^(0.00273972602739726)</f>
        <v>282.14676802325573</v>
      </c>
    </row>
    <row r="4906" spans="1:2" x14ac:dyDescent="0.25">
      <c r="A4906" s="4">
        <v>44397</v>
      </c>
      <c r="B4906" s="7">
        <f>+B4905*(1+'VTU Crédito Hipotecario'!$D$20)^(0.00273972602739726)</f>
        <v>282.16969309724641</v>
      </c>
    </row>
    <row r="4907" spans="1:2" x14ac:dyDescent="0.25">
      <c r="A4907" s="4">
        <v>44398</v>
      </c>
      <c r="B4907" s="7">
        <f>+B4906*(1+'VTU Crédito Hipotecario'!$D$20)^(0.00273972602739726)</f>
        <v>282.1926200339521</v>
      </c>
    </row>
    <row r="4908" spans="1:2" x14ac:dyDescent="0.25">
      <c r="A4908" s="4">
        <v>44399</v>
      </c>
      <c r="B4908" s="7">
        <f>+B4907*(1+'VTU Crédito Hipotecario'!$D$20)^(0.00273972602739726)</f>
        <v>282.21554883352417</v>
      </c>
    </row>
    <row r="4909" spans="1:2" x14ac:dyDescent="0.25">
      <c r="A4909" s="4">
        <v>44400</v>
      </c>
      <c r="B4909" s="7">
        <f>+B4908*(1+'VTU Crédito Hipotecario'!$D$20)^(0.00273972602739726)</f>
        <v>282.23847949611394</v>
      </c>
    </row>
    <row r="4910" spans="1:2" x14ac:dyDescent="0.25">
      <c r="A4910" s="4">
        <v>44401</v>
      </c>
      <c r="B4910" s="7">
        <f>+B4909*(1+'VTU Crédito Hipotecario'!$D$20)^(0.00273972602739726)</f>
        <v>282.26141202187279</v>
      </c>
    </row>
    <row r="4911" spans="1:2" x14ac:dyDescent="0.25">
      <c r="A4911" s="4">
        <v>44402</v>
      </c>
      <c r="B4911" s="7">
        <f>+B4910*(1+'VTU Crédito Hipotecario'!$D$20)^(0.00273972602739726)</f>
        <v>282.28434641095208</v>
      </c>
    </row>
    <row r="4912" spans="1:2" x14ac:dyDescent="0.25">
      <c r="A4912" s="4">
        <v>44403</v>
      </c>
      <c r="B4912" s="7">
        <f>+B4911*(1+'VTU Crédito Hipotecario'!$D$20)^(0.00273972602739726)</f>
        <v>282.30728266350326</v>
      </c>
    </row>
    <row r="4913" spans="1:2" x14ac:dyDescent="0.25">
      <c r="A4913" s="4">
        <v>44404</v>
      </c>
      <c r="B4913" s="7">
        <f>+B4912*(1+'VTU Crédito Hipotecario'!$D$20)^(0.00273972602739726)</f>
        <v>282.33022077967775</v>
      </c>
    </row>
    <row r="4914" spans="1:2" x14ac:dyDescent="0.25">
      <c r="A4914" s="4">
        <v>44405</v>
      </c>
      <c r="B4914" s="7">
        <f>+B4913*(1+'VTU Crédito Hipotecario'!$D$20)^(0.00273972602739726)</f>
        <v>282.35316075962692</v>
      </c>
    </row>
    <row r="4915" spans="1:2" x14ac:dyDescent="0.25">
      <c r="A4915" s="4">
        <v>44406</v>
      </c>
      <c r="B4915" s="7">
        <f>+B4914*(1+'VTU Crédito Hipotecario'!$D$20)^(0.00273972602739726)</f>
        <v>282.37610260350226</v>
      </c>
    </row>
    <row r="4916" spans="1:2" x14ac:dyDescent="0.25">
      <c r="A4916" s="4">
        <v>44407</v>
      </c>
      <c r="B4916" s="7">
        <f>+B4915*(1+'VTU Crédito Hipotecario'!$D$20)^(0.00273972602739726)</f>
        <v>282.39904631145521</v>
      </c>
    </row>
    <row r="4917" spans="1:2" x14ac:dyDescent="0.25">
      <c r="A4917" s="4">
        <v>44408</v>
      </c>
      <c r="B4917" s="7">
        <f>+B4916*(1+'VTU Crédito Hipotecario'!$D$20)^(0.00273972602739726)</f>
        <v>282.42199188363719</v>
      </c>
    </row>
    <row r="4918" spans="1:2" x14ac:dyDescent="0.25">
      <c r="A4918" s="4">
        <v>44409</v>
      </c>
      <c r="B4918" s="7">
        <f>+B4917*(1+'VTU Crédito Hipotecario'!$D$20)^(0.00273972602739726)</f>
        <v>282.44493932019969</v>
      </c>
    </row>
    <row r="4919" spans="1:2" x14ac:dyDescent="0.25">
      <c r="A4919" s="4">
        <v>44410</v>
      </c>
      <c r="B4919" s="7">
        <f>+B4918*(1+'VTU Crédito Hipotecario'!$D$20)^(0.00273972602739726)</f>
        <v>282.46788862129421</v>
      </c>
    </row>
    <row r="4920" spans="1:2" x14ac:dyDescent="0.25">
      <c r="A4920" s="4">
        <v>44411</v>
      </c>
      <c r="B4920" s="7">
        <f>+B4919*(1+'VTU Crédito Hipotecario'!$D$20)^(0.00273972602739726)</f>
        <v>282.49083978707222</v>
      </c>
    </row>
    <row r="4921" spans="1:2" x14ac:dyDescent="0.25">
      <c r="A4921" s="4">
        <v>44412</v>
      </c>
      <c r="B4921" s="7">
        <f>+B4920*(1+'VTU Crédito Hipotecario'!$D$20)^(0.00273972602739726)</f>
        <v>282.51379281768527</v>
      </c>
    </row>
    <row r="4922" spans="1:2" x14ac:dyDescent="0.25">
      <c r="A4922" s="4">
        <v>44413</v>
      </c>
      <c r="B4922" s="7">
        <f>+B4921*(1+'VTU Crédito Hipotecario'!$D$20)^(0.00273972602739726)</f>
        <v>282.53674771328485</v>
      </c>
    </row>
    <row r="4923" spans="1:2" x14ac:dyDescent="0.25">
      <c r="A4923" s="4">
        <v>44414</v>
      </c>
      <c r="B4923" s="7">
        <f>+B4922*(1+'VTU Crédito Hipotecario'!$D$20)^(0.00273972602739726)</f>
        <v>282.55970447402251</v>
      </c>
    </row>
    <row r="4924" spans="1:2" x14ac:dyDescent="0.25">
      <c r="A4924" s="4">
        <v>44415</v>
      </c>
      <c r="B4924" s="7">
        <f>+B4923*(1+'VTU Crédito Hipotecario'!$D$20)^(0.00273972602739726)</f>
        <v>282.58266310004979</v>
      </c>
    </row>
    <row r="4925" spans="1:2" x14ac:dyDescent="0.25">
      <c r="A4925" s="4">
        <v>44416</v>
      </c>
      <c r="B4925" s="7">
        <f>+B4924*(1+'VTU Crédito Hipotecario'!$D$20)^(0.00273972602739726)</f>
        <v>282.60562359151828</v>
      </c>
    </row>
    <row r="4926" spans="1:2" x14ac:dyDescent="0.25">
      <c r="A4926" s="4">
        <v>44417</v>
      </c>
      <c r="B4926" s="7">
        <f>+B4925*(1+'VTU Crédito Hipotecario'!$D$20)^(0.00273972602739726)</f>
        <v>282.62858594857948</v>
      </c>
    </row>
    <row r="4927" spans="1:2" x14ac:dyDescent="0.25">
      <c r="A4927" s="4">
        <v>44418</v>
      </c>
      <c r="B4927" s="7">
        <f>+B4926*(1+'VTU Crédito Hipotecario'!$D$20)^(0.00273972602739726)</f>
        <v>282.65155017138505</v>
      </c>
    </row>
    <row r="4928" spans="1:2" x14ac:dyDescent="0.25">
      <c r="A4928" s="4">
        <v>44419</v>
      </c>
      <c r="B4928" s="7">
        <f>+B4927*(1+'VTU Crédito Hipotecario'!$D$20)^(0.00273972602739726)</f>
        <v>282.67451626008653</v>
      </c>
    </row>
    <row r="4929" spans="1:2" x14ac:dyDescent="0.25">
      <c r="A4929" s="4">
        <v>44420</v>
      </c>
      <c r="B4929" s="7">
        <f>+B4928*(1+'VTU Crédito Hipotecario'!$D$20)^(0.00273972602739726)</f>
        <v>282.69748421483558</v>
      </c>
    </row>
    <row r="4930" spans="1:2" x14ac:dyDescent="0.25">
      <c r="A4930" s="4">
        <v>44421</v>
      </c>
      <c r="B4930" s="7">
        <f>+B4929*(1+'VTU Crédito Hipotecario'!$D$20)^(0.00273972602739726)</f>
        <v>282.7204540357838</v>
      </c>
    </row>
    <row r="4931" spans="1:2" x14ac:dyDescent="0.25">
      <c r="A4931" s="4">
        <v>44422</v>
      </c>
      <c r="B4931" s="7">
        <f>+B4930*(1+'VTU Crédito Hipotecario'!$D$20)^(0.00273972602739726)</f>
        <v>282.74342572308279</v>
      </c>
    </row>
    <row r="4932" spans="1:2" x14ac:dyDescent="0.25">
      <c r="A4932" s="4">
        <v>44423</v>
      </c>
      <c r="B4932" s="7">
        <f>+B4931*(1+'VTU Crédito Hipotecario'!$D$20)^(0.00273972602739726)</f>
        <v>282.76639927688421</v>
      </c>
    </row>
    <row r="4933" spans="1:2" x14ac:dyDescent="0.25">
      <c r="A4933" s="4">
        <v>44424</v>
      </c>
      <c r="B4933" s="7">
        <f>+B4932*(1+'VTU Crédito Hipotecario'!$D$20)^(0.00273972602739726)</f>
        <v>282.78937469733972</v>
      </c>
    </row>
    <row r="4934" spans="1:2" x14ac:dyDescent="0.25">
      <c r="A4934" s="4">
        <v>44425</v>
      </c>
      <c r="B4934" s="7">
        <f>+B4933*(1+'VTU Crédito Hipotecario'!$D$20)^(0.00273972602739726)</f>
        <v>282.81235198460104</v>
      </c>
    </row>
    <row r="4935" spans="1:2" x14ac:dyDescent="0.25">
      <c r="A4935" s="4">
        <v>44426</v>
      </c>
      <c r="B4935" s="7">
        <f>+B4934*(1+'VTU Crédito Hipotecario'!$D$20)^(0.00273972602739726)</f>
        <v>282.83533113881981</v>
      </c>
    </row>
    <row r="4936" spans="1:2" x14ac:dyDescent="0.25">
      <c r="A4936" s="4">
        <v>44427</v>
      </c>
      <c r="B4936" s="7">
        <f>+B4935*(1+'VTU Crédito Hipotecario'!$D$20)^(0.00273972602739726)</f>
        <v>282.8583121601477</v>
      </c>
    </row>
    <row r="4937" spans="1:2" x14ac:dyDescent="0.25">
      <c r="A4937" s="4">
        <v>44428</v>
      </c>
      <c r="B4937" s="7">
        <f>+B4936*(1+'VTU Crédito Hipotecario'!$D$20)^(0.00273972602739726)</f>
        <v>282.88129504873643</v>
      </c>
    </row>
    <row r="4938" spans="1:2" x14ac:dyDescent="0.25">
      <c r="A4938" s="4">
        <v>44429</v>
      </c>
      <c r="B4938" s="7">
        <f>+B4937*(1+'VTU Crédito Hipotecario'!$D$20)^(0.00273972602739726)</f>
        <v>282.90427980473777</v>
      </c>
    </row>
    <row r="4939" spans="1:2" x14ac:dyDescent="0.25">
      <c r="A4939" s="4">
        <v>44430</v>
      </c>
      <c r="B4939" s="7">
        <f>+B4938*(1+'VTU Crédito Hipotecario'!$D$20)^(0.00273972602739726)</f>
        <v>282.92726642830337</v>
      </c>
    </row>
    <row r="4940" spans="1:2" x14ac:dyDescent="0.25">
      <c r="A4940" s="4">
        <v>44431</v>
      </c>
      <c r="B4940" s="7">
        <f>+B4939*(1+'VTU Crédito Hipotecario'!$D$20)^(0.00273972602739726)</f>
        <v>282.95025491958506</v>
      </c>
    </row>
    <row r="4941" spans="1:2" x14ac:dyDescent="0.25">
      <c r="A4941" s="4">
        <v>44432</v>
      </c>
      <c r="B4941" s="7">
        <f>+B4940*(1+'VTU Crédito Hipotecario'!$D$20)^(0.00273972602739726)</f>
        <v>282.97324527873451</v>
      </c>
    </row>
    <row r="4942" spans="1:2" x14ac:dyDescent="0.25">
      <c r="A4942" s="4">
        <v>44433</v>
      </c>
      <c r="B4942" s="7">
        <f>+B4941*(1+'VTU Crédito Hipotecario'!$D$20)^(0.00273972602739726)</f>
        <v>282.99623750590354</v>
      </c>
    </row>
    <row r="4943" spans="1:2" x14ac:dyDescent="0.25">
      <c r="A4943" s="4">
        <v>44434</v>
      </c>
      <c r="B4943" s="7">
        <f>+B4942*(1+'VTU Crédito Hipotecario'!$D$20)^(0.00273972602739726)</f>
        <v>283.01923160124392</v>
      </c>
    </row>
    <row r="4944" spans="1:2" x14ac:dyDescent="0.25">
      <c r="A4944" s="4">
        <v>44435</v>
      </c>
      <c r="B4944" s="7">
        <f>+B4943*(1+'VTU Crédito Hipotecario'!$D$20)^(0.00273972602739726)</f>
        <v>283.04222756490748</v>
      </c>
    </row>
    <row r="4945" spans="1:2" x14ac:dyDescent="0.25">
      <c r="A4945" s="4">
        <v>44436</v>
      </c>
      <c r="B4945" s="7">
        <f>+B4944*(1+'VTU Crédito Hipotecario'!$D$20)^(0.00273972602739726)</f>
        <v>283.06522539704599</v>
      </c>
    </row>
    <row r="4946" spans="1:2" x14ac:dyDescent="0.25">
      <c r="A4946" s="4">
        <v>44437</v>
      </c>
      <c r="B4946" s="7">
        <f>+B4945*(1+'VTU Crédito Hipotecario'!$D$20)^(0.00273972602739726)</f>
        <v>283.08822509781123</v>
      </c>
    </row>
    <row r="4947" spans="1:2" x14ac:dyDescent="0.25">
      <c r="A4947" s="4">
        <v>44438</v>
      </c>
      <c r="B4947" s="7">
        <f>+B4946*(1+'VTU Crédito Hipotecario'!$D$20)^(0.00273972602739726)</f>
        <v>283.11122666735508</v>
      </c>
    </row>
    <row r="4948" spans="1:2" x14ac:dyDescent="0.25">
      <c r="A4948" s="4">
        <v>44439</v>
      </c>
      <c r="B4948" s="7">
        <f>+B4947*(1+'VTU Crédito Hipotecario'!$D$20)^(0.00273972602739726)</f>
        <v>283.13423010582937</v>
      </c>
    </row>
    <row r="4949" spans="1:2" x14ac:dyDescent="0.25">
      <c r="A4949" s="4">
        <v>44440</v>
      </c>
      <c r="B4949" s="7">
        <f>+B4948*(1+'VTU Crédito Hipotecario'!$D$20)^(0.00273972602739726)</f>
        <v>283.15723541338599</v>
      </c>
    </row>
    <row r="4950" spans="1:2" x14ac:dyDescent="0.25">
      <c r="A4950" s="4">
        <v>44441</v>
      </c>
      <c r="B4950" s="7">
        <f>+B4949*(1+'VTU Crédito Hipotecario'!$D$20)^(0.00273972602739726)</f>
        <v>283.18024259017676</v>
      </c>
    </row>
    <row r="4951" spans="1:2" x14ac:dyDescent="0.25">
      <c r="A4951" s="4">
        <v>44442</v>
      </c>
      <c r="B4951" s="7">
        <f>+B4950*(1+'VTU Crédito Hipotecario'!$D$20)^(0.00273972602739726)</f>
        <v>283.20325163635357</v>
      </c>
    </row>
    <row r="4952" spans="1:2" x14ac:dyDescent="0.25">
      <c r="A4952" s="4">
        <v>44443</v>
      </c>
      <c r="B4952" s="7">
        <f>+B4951*(1+'VTU Crédito Hipotecario'!$D$20)^(0.00273972602739726)</f>
        <v>283.22626255206831</v>
      </c>
    </row>
    <row r="4953" spans="1:2" x14ac:dyDescent="0.25">
      <c r="A4953" s="4">
        <v>44444</v>
      </c>
      <c r="B4953" s="7">
        <f>+B4952*(1+'VTU Crédito Hipotecario'!$D$20)^(0.00273972602739726)</f>
        <v>283.24927533747285</v>
      </c>
    </row>
    <row r="4954" spans="1:2" x14ac:dyDescent="0.25">
      <c r="A4954" s="4">
        <v>44445</v>
      </c>
      <c r="B4954" s="7">
        <f>+B4953*(1+'VTU Crédito Hipotecario'!$D$20)^(0.00273972602739726)</f>
        <v>283.27228999271921</v>
      </c>
    </row>
    <row r="4955" spans="1:2" x14ac:dyDescent="0.25">
      <c r="A4955" s="4">
        <v>44446</v>
      </c>
      <c r="B4955" s="7">
        <f>+B4954*(1+'VTU Crédito Hipotecario'!$D$20)^(0.00273972602739726)</f>
        <v>283.2953065179592</v>
      </c>
    </row>
    <row r="4956" spans="1:2" x14ac:dyDescent="0.25">
      <c r="A4956" s="4">
        <v>44447</v>
      </c>
      <c r="B4956" s="7">
        <f>+B4955*(1+'VTU Crédito Hipotecario'!$D$20)^(0.00273972602739726)</f>
        <v>283.31832491334484</v>
      </c>
    </row>
    <row r="4957" spans="1:2" x14ac:dyDescent="0.25">
      <c r="A4957" s="4">
        <v>44448</v>
      </c>
      <c r="B4957" s="7">
        <f>+B4956*(1+'VTU Crédito Hipotecario'!$D$20)^(0.00273972602739726)</f>
        <v>283.34134517902805</v>
      </c>
    </row>
    <row r="4958" spans="1:2" x14ac:dyDescent="0.25">
      <c r="A4958" s="4">
        <v>44449</v>
      </c>
      <c r="B4958" s="7">
        <f>+B4957*(1+'VTU Crédito Hipotecario'!$D$20)^(0.00273972602739726)</f>
        <v>283.36436731516079</v>
      </c>
    </row>
    <row r="4959" spans="1:2" x14ac:dyDescent="0.25">
      <c r="A4959" s="4">
        <v>44450</v>
      </c>
      <c r="B4959" s="7">
        <f>+B4958*(1+'VTU Crédito Hipotecario'!$D$20)^(0.00273972602739726)</f>
        <v>283.38739132189511</v>
      </c>
    </row>
    <row r="4960" spans="1:2" x14ac:dyDescent="0.25">
      <c r="A4960" s="4">
        <v>44451</v>
      </c>
      <c r="B4960" s="7">
        <f>+B4959*(1+'VTU Crédito Hipotecario'!$D$20)^(0.00273972602739726)</f>
        <v>283.41041719938289</v>
      </c>
    </row>
    <row r="4961" spans="1:2" x14ac:dyDescent="0.25">
      <c r="A4961" s="4">
        <v>44452</v>
      </c>
      <c r="B4961" s="7">
        <f>+B4960*(1+'VTU Crédito Hipotecario'!$D$20)^(0.00273972602739726)</f>
        <v>283.4334449477762</v>
      </c>
    </row>
    <row r="4962" spans="1:2" x14ac:dyDescent="0.25">
      <c r="A4962" s="4">
        <v>44453</v>
      </c>
      <c r="B4962" s="7">
        <f>+B4961*(1+'VTU Crédito Hipotecario'!$D$20)^(0.00273972602739726)</f>
        <v>283.45647456722708</v>
      </c>
    </row>
    <row r="4963" spans="1:2" x14ac:dyDescent="0.25">
      <c r="A4963" s="4">
        <v>44454</v>
      </c>
      <c r="B4963" s="7">
        <f>+B4962*(1+'VTU Crédito Hipotecario'!$D$20)^(0.00273972602739726)</f>
        <v>283.47950605788748</v>
      </c>
    </row>
    <row r="4964" spans="1:2" x14ac:dyDescent="0.25">
      <c r="A4964" s="4">
        <v>44455</v>
      </c>
      <c r="B4964" s="7">
        <f>+B4963*(1+'VTU Crédito Hipotecario'!$D$20)^(0.00273972602739726)</f>
        <v>283.50253941990951</v>
      </c>
    </row>
    <row r="4965" spans="1:2" x14ac:dyDescent="0.25">
      <c r="A4965" s="4">
        <v>44456</v>
      </c>
      <c r="B4965" s="7">
        <f>+B4964*(1+'VTU Crédito Hipotecario'!$D$20)^(0.00273972602739726)</f>
        <v>283.52557465344518</v>
      </c>
    </row>
    <row r="4966" spans="1:2" x14ac:dyDescent="0.25">
      <c r="A4966" s="4">
        <v>44457</v>
      </c>
      <c r="B4966" s="7">
        <f>+B4965*(1+'VTU Crédito Hipotecario'!$D$20)^(0.00273972602739726)</f>
        <v>283.54861175864659</v>
      </c>
    </row>
    <row r="4967" spans="1:2" x14ac:dyDescent="0.25">
      <c r="A4967" s="4">
        <v>44458</v>
      </c>
      <c r="B4967" s="7">
        <f>+B4966*(1+'VTU Crédito Hipotecario'!$D$20)^(0.00273972602739726)</f>
        <v>283.5716507356658</v>
      </c>
    </row>
    <row r="4968" spans="1:2" x14ac:dyDescent="0.25">
      <c r="A4968" s="4">
        <v>44459</v>
      </c>
      <c r="B4968" s="7">
        <f>+B4967*(1+'VTU Crédito Hipotecario'!$D$20)^(0.00273972602739726)</f>
        <v>283.59469158465487</v>
      </c>
    </row>
    <row r="4969" spans="1:2" x14ac:dyDescent="0.25">
      <c r="A4969" s="4">
        <v>44460</v>
      </c>
      <c r="B4969" s="7">
        <f>+B4968*(1+'VTU Crédito Hipotecario'!$D$20)^(0.00273972602739726)</f>
        <v>283.61773430576591</v>
      </c>
    </row>
    <row r="4970" spans="1:2" x14ac:dyDescent="0.25">
      <c r="A4970" s="4">
        <v>44461</v>
      </c>
      <c r="B4970" s="7">
        <f>+B4969*(1+'VTU Crédito Hipotecario'!$D$20)^(0.00273972602739726)</f>
        <v>283.64077889915109</v>
      </c>
    </row>
    <row r="4971" spans="1:2" x14ac:dyDescent="0.25">
      <c r="A4971" s="4">
        <v>44462</v>
      </c>
      <c r="B4971" s="7">
        <f>+B4970*(1+'VTU Crédito Hipotecario'!$D$20)^(0.00273972602739726)</f>
        <v>283.66382536496246</v>
      </c>
    </row>
    <row r="4972" spans="1:2" x14ac:dyDescent="0.25">
      <c r="A4972" s="4">
        <v>44463</v>
      </c>
      <c r="B4972" s="7">
        <f>+B4971*(1+'VTU Crédito Hipotecario'!$D$20)^(0.00273972602739726)</f>
        <v>283.68687370335221</v>
      </c>
    </row>
    <row r="4973" spans="1:2" x14ac:dyDescent="0.25">
      <c r="A4973" s="4">
        <v>44464</v>
      </c>
      <c r="B4973" s="7">
        <f>+B4972*(1+'VTU Crédito Hipotecario'!$D$20)^(0.00273972602739726)</f>
        <v>283.70992391447248</v>
      </c>
    </row>
    <row r="4974" spans="1:2" x14ac:dyDescent="0.25">
      <c r="A4974" s="4">
        <v>44465</v>
      </c>
      <c r="B4974" s="7">
        <f>+B4973*(1+'VTU Crédito Hipotecario'!$D$20)^(0.00273972602739726)</f>
        <v>283.73297599847541</v>
      </c>
    </row>
    <row r="4975" spans="1:2" x14ac:dyDescent="0.25">
      <c r="A4975" s="4">
        <v>44466</v>
      </c>
      <c r="B4975" s="7">
        <f>+B4974*(1+'VTU Crédito Hipotecario'!$D$20)^(0.00273972602739726)</f>
        <v>283.75602995551321</v>
      </c>
    </row>
    <row r="4976" spans="1:2" x14ac:dyDescent="0.25">
      <c r="A4976" s="4">
        <v>44467</v>
      </c>
      <c r="B4976" s="7">
        <f>+B4975*(1+'VTU Crédito Hipotecario'!$D$20)^(0.00273972602739726)</f>
        <v>283.77908578573806</v>
      </c>
    </row>
    <row r="4977" spans="1:2" x14ac:dyDescent="0.25">
      <c r="A4977" s="4">
        <v>44468</v>
      </c>
      <c r="B4977" s="7">
        <f>+B4976*(1+'VTU Crédito Hipotecario'!$D$20)^(0.00273972602739726)</f>
        <v>283.80214348930218</v>
      </c>
    </row>
    <row r="4978" spans="1:2" x14ac:dyDescent="0.25">
      <c r="A4978" s="4">
        <v>44469</v>
      </c>
      <c r="B4978" s="7">
        <f>+B4977*(1+'VTU Crédito Hipotecario'!$D$20)^(0.00273972602739726)</f>
        <v>283.82520306635774</v>
      </c>
    </row>
    <row r="4979" spans="1:2" x14ac:dyDescent="0.25">
      <c r="A4979" s="4">
        <v>44470</v>
      </c>
      <c r="B4979" s="7">
        <f>+B4978*(1+'VTU Crédito Hipotecario'!$D$20)^(0.00273972602739726)</f>
        <v>283.84826451705698</v>
      </c>
    </row>
    <row r="4980" spans="1:2" x14ac:dyDescent="0.25">
      <c r="A4980" s="4">
        <v>44471</v>
      </c>
      <c r="B4980" s="7">
        <f>+B4979*(1+'VTU Crédito Hipotecario'!$D$20)^(0.00273972602739726)</f>
        <v>283.87132784155216</v>
      </c>
    </row>
    <row r="4981" spans="1:2" x14ac:dyDescent="0.25">
      <c r="A4981" s="4">
        <v>44472</v>
      </c>
      <c r="B4981" s="7">
        <f>+B4980*(1+'VTU Crédito Hipotecario'!$D$20)^(0.00273972602739726)</f>
        <v>283.89439303999552</v>
      </c>
    </row>
    <row r="4982" spans="1:2" x14ac:dyDescent="0.25">
      <c r="A4982" s="4">
        <v>44473</v>
      </c>
      <c r="B4982" s="7">
        <f>+B4981*(1+'VTU Crédito Hipotecario'!$D$20)^(0.00273972602739726)</f>
        <v>283.91746011253929</v>
      </c>
    </row>
    <row r="4983" spans="1:2" x14ac:dyDescent="0.25">
      <c r="A4983" s="4">
        <v>44474</v>
      </c>
      <c r="B4983" s="7">
        <f>+B4982*(1+'VTU Crédito Hipotecario'!$D$20)^(0.00273972602739726)</f>
        <v>283.9405290593358</v>
      </c>
    </row>
    <row r="4984" spans="1:2" x14ac:dyDescent="0.25">
      <c r="A4984" s="4">
        <v>44475</v>
      </c>
      <c r="B4984" s="7">
        <f>+B4983*(1+'VTU Crédito Hipotecario'!$D$20)^(0.00273972602739726)</f>
        <v>283.96359988053729</v>
      </c>
    </row>
    <row r="4985" spans="1:2" x14ac:dyDescent="0.25">
      <c r="A4985" s="4">
        <v>44476</v>
      </c>
      <c r="B4985" s="7">
        <f>+B4984*(1+'VTU Crédito Hipotecario'!$D$20)^(0.00273972602739726)</f>
        <v>283.98667257629609</v>
      </c>
    </row>
    <row r="4986" spans="1:2" x14ac:dyDescent="0.25">
      <c r="A4986" s="4">
        <v>44477</v>
      </c>
      <c r="B4986" s="7">
        <f>+B4985*(1+'VTU Crédito Hipotecario'!$D$20)^(0.00273972602739726)</f>
        <v>284.00974714676448</v>
      </c>
    </row>
    <row r="4987" spans="1:2" x14ac:dyDescent="0.25">
      <c r="A4987" s="4">
        <v>44478</v>
      </c>
      <c r="B4987" s="7">
        <f>+B4986*(1+'VTU Crédito Hipotecario'!$D$20)^(0.00273972602739726)</f>
        <v>284.03282359209481</v>
      </c>
    </row>
    <row r="4988" spans="1:2" x14ac:dyDescent="0.25">
      <c r="A4988" s="4">
        <v>44479</v>
      </c>
      <c r="B4988" s="7">
        <f>+B4987*(1+'VTU Crédito Hipotecario'!$D$20)^(0.00273972602739726)</f>
        <v>284.05590191243942</v>
      </c>
    </row>
    <row r="4989" spans="1:2" x14ac:dyDescent="0.25">
      <c r="A4989" s="4">
        <v>44480</v>
      </c>
      <c r="B4989" s="7">
        <f>+B4988*(1+'VTU Crédito Hipotecario'!$D$20)^(0.00273972602739726)</f>
        <v>284.07898210795065</v>
      </c>
    </row>
    <row r="4990" spans="1:2" x14ac:dyDescent="0.25">
      <c r="A4990" s="4">
        <v>44481</v>
      </c>
      <c r="B4990" s="7">
        <f>+B4989*(1+'VTU Crédito Hipotecario'!$D$20)^(0.00273972602739726)</f>
        <v>284.10206417878084</v>
      </c>
    </row>
    <row r="4991" spans="1:2" x14ac:dyDescent="0.25">
      <c r="A4991" s="4">
        <v>44482</v>
      </c>
      <c r="B4991" s="7">
        <f>+B4990*(1+'VTU Crédito Hipotecario'!$D$20)^(0.00273972602739726)</f>
        <v>284.12514812508238</v>
      </c>
    </row>
    <row r="4992" spans="1:2" x14ac:dyDescent="0.25">
      <c r="A4992" s="4">
        <v>44483</v>
      </c>
      <c r="B4992" s="7">
        <f>+B4991*(1+'VTU Crédito Hipotecario'!$D$20)^(0.00273972602739726)</f>
        <v>284.14823394700767</v>
      </c>
    </row>
    <row r="4993" spans="1:2" x14ac:dyDescent="0.25">
      <c r="A4993" s="4">
        <v>44484</v>
      </c>
      <c r="B4993" s="7">
        <f>+B4992*(1+'VTU Crédito Hipotecario'!$D$20)^(0.00273972602739726)</f>
        <v>284.17132164470911</v>
      </c>
    </row>
    <row r="4994" spans="1:2" x14ac:dyDescent="0.25">
      <c r="A4994" s="4">
        <v>44485</v>
      </c>
      <c r="B4994" s="7">
        <f>+B4993*(1+'VTU Crédito Hipotecario'!$D$20)^(0.00273972602739726)</f>
        <v>284.1944112183391</v>
      </c>
    </row>
    <row r="4995" spans="1:2" x14ac:dyDescent="0.25">
      <c r="A4995" s="4">
        <v>44486</v>
      </c>
      <c r="B4995" s="7">
        <f>+B4994*(1+'VTU Crédito Hipotecario'!$D$20)^(0.00273972602739726)</f>
        <v>284.21750266805009</v>
      </c>
    </row>
    <row r="4996" spans="1:2" x14ac:dyDescent="0.25">
      <c r="A4996" s="4">
        <v>44487</v>
      </c>
      <c r="B4996" s="7">
        <f>+B4995*(1+'VTU Crédito Hipotecario'!$D$20)^(0.00273972602739726)</f>
        <v>284.24059599399448</v>
      </c>
    </row>
    <row r="4997" spans="1:2" x14ac:dyDescent="0.25">
      <c r="A4997" s="4">
        <v>44488</v>
      </c>
      <c r="B4997" s="7">
        <f>+B4996*(1+'VTU Crédito Hipotecario'!$D$20)^(0.00273972602739726)</f>
        <v>284.26369119632471</v>
      </c>
    </row>
    <row r="4998" spans="1:2" x14ac:dyDescent="0.25">
      <c r="A4998" s="4">
        <v>44489</v>
      </c>
      <c r="B4998" s="7">
        <f>+B4997*(1+'VTU Crédito Hipotecario'!$D$20)^(0.00273972602739726)</f>
        <v>284.28678827519326</v>
      </c>
    </row>
    <row r="4999" spans="1:2" x14ac:dyDescent="0.25">
      <c r="A4999" s="4">
        <v>44490</v>
      </c>
      <c r="B4999" s="7">
        <f>+B4998*(1+'VTU Crédito Hipotecario'!$D$20)^(0.00273972602739726)</f>
        <v>284.30988723075262</v>
      </c>
    </row>
    <row r="5000" spans="1:2" x14ac:dyDescent="0.25">
      <c r="A5000" s="4">
        <v>44491</v>
      </c>
      <c r="B5000" s="7">
        <f>+B4999*(1+'VTU Crédito Hipotecario'!$D$20)^(0.00273972602739726)</f>
        <v>284.33298806315526</v>
      </c>
    </row>
    <row r="5001" spans="1:2" x14ac:dyDescent="0.25">
      <c r="A5001" s="4">
        <v>44492</v>
      </c>
      <c r="B5001" s="7">
        <f>+B5000*(1+'VTU Crédito Hipotecario'!$D$20)^(0.00273972602739726)</f>
        <v>284.35609077255367</v>
      </c>
    </row>
    <row r="5002" spans="1:2" x14ac:dyDescent="0.25">
      <c r="A5002" s="4">
        <v>44493</v>
      </c>
      <c r="B5002" s="7">
        <f>+B5001*(1+'VTU Crédito Hipotecario'!$D$20)^(0.00273972602739726)</f>
        <v>284.37919535910038</v>
      </c>
    </row>
    <row r="5003" spans="1:2" x14ac:dyDescent="0.25">
      <c r="A5003" s="4">
        <v>44494</v>
      </c>
      <c r="B5003" s="7">
        <f>+B5002*(1+'VTU Crédito Hipotecario'!$D$20)^(0.00273972602739726)</f>
        <v>284.40230182294789</v>
      </c>
    </row>
    <row r="5004" spans="1:2" x14ac:dyDescent="0.25">
      <c r="A5004" s="4">
        <v>44495</v>
      </c>
      <c r="B5004" s="7">
        <f>+B5003*(1+'VTU Crédito Hipotecario'!$D$20)^(0.00273972602739726)</f>
        <v>284.42541016424872</v>
      </c>
    </row>
    <row r="5005" spans="1:2" x14ac:dyDescent="0.25">
      <c r="A5005" s="4">
        <v>44496</v>
      </c>
      <c r="B5005" s="7">
        <f>+B5004*(1+'VTU Crédito Hipotecario'!$D$20)^(0.00273972602739726)</f>
        <v>284.44852038315548</v>
      </c>
    </row>
    <row r="5006" spans="1:2" x14ac:dyDescent="0.25">
      <c r="A5006" s="4">
        <v>44497</v>
      </c>
      <c r="B5006" s="7">
        <f>+B5005*(1+'VTU Crédito Hipotecario'!$D$20)^(0.00273972602739726)</f>
        <v>284.4716324798207</v>
      </c>
    </row>
    <row r="5007" spans="1:2" x14ac:dyDescent="0.25">
      <c r="A5007" s="4">
        <v>44498</v>
      </c>
      <c r="B5007" s="7">
        <f>+B5006*(1+'VTU Crédito Hipotecario'!$D$20)^(0.00273972602739726)</f>
        <v>284.49474645439693</v>
      </c>
    </row>
    <row r="5008" spans="1:2" x14ac:dyDescent="0.25">
      <c r="A5008" s="4">
        <v>44499</v>
      </c>
      <c r="B5008" s="7">
        <f>+B5007*(1+'VTU Crédito Hipotecario'!$D$20)^(0.00273972602739726)</f>
        <v>284.51786230703675</v>
      </c>
    </row>
    <row r="5009" spans="1:2" x14ac:dyDescent="0.25">
      <c r="A5009" s="4">
        <v>44500</v>
      </c>
      <c r="B5009" s="7">
        <f>+B5008*(1+'VTU Crédito Hipotecario'!$D$20)^(0.00273972602739726)</f>
        <v>284.54098003789278</v>
      </c>
    </row>
    <row r="5010" spans="1:2" x14ac:dyDescent="0.25">
      <c r="A5010" s="4">
        <v>44501</v>
      </c>
      <c r="B5010" s="7">
        <f>+B5009*(1+'VTU Crédito Hipotecario'!$D$20)^(0.00273972602739726)</f>
        <v>284.56409964711764</v>
      </c>
    </row>
    <row r="5011" spans="1:2" x14ac:dyDescent="0.25">
      <c r="A5011" s="4">
        <v>44502</v>
      </c>
      <c r="B5011" s="7">
        <f>+B5010*(1+'VTU Crédito Hipotecario'!$D$20)^(0.00273972602739726)</f>
        <v>284.58722113486391</v>
      </c>
    </row>
    <row r="5012" spans="1:2" x14ac:dyDescent="0.25">
      <c r="A5012" s="4">
        <v>44503</v>
      </c>
      <c r="B5012" s="7">
        <f>+B5011*(1+'VTU Crédito Hipotecario'!$D$20)^(0.00273972602739726)</f>
        <v>284.61034450128426</v>
      </c>
    </row>
    <row r="5013" spans="1:2" x14ac:dyDescent="0.25">
      <c r="A5013" s="4">
        <v>44504</v>
      </c>
      <c r="B5013" s="7">
        <f>+B5012*(1+'VTU Crédito Hipotecario'!$D$20)^(0.00273972602739726)</f>
        <v>284.63346974653132</v>
      </c>
    </row>
    <row r="5014" spans="1:2" x14ac:dyDescent="0.25">
      <c r="A5014" s="4">
        <v>44505</v>
      </c>
      <c r="B5014" s="7">
        <f>+B5013*(1+'VTU Crédito Hipotecario'!$D$20)^(0.00273972602739726)</f>
        <v>284.65659687075777</v>
      </c>
    </row>
    <row r="5015" spans="1:2" x14ac:dyDescent="0.25">
      <c r="A5015" s="4">
        <v>44506</v>
      </c>
      <c r="B5015" s="7">
        <f>+B5014*(1+'VTU Crédito Hipotecario'!$D$20)^(0.00273972602739726)</f>
        <v>284.67972587411629</v>
      </c>
    </row>
    <row r="5016" spans="1:2" x14ac:dyDescent="0.25">
      <c r="A5016" s="4">
        <v>44507</v>
      </c>
      <c r="B5016" s="7">
        <f>+B5015*(1+'VTU Crédito Hipotecario'!$D$20)^(0.00273972602739726)</f>
        <v>284.7028567567595</v>
      </c>
    </row>
    <row r="5017" spans="1:2" x14ac:dyDescent="0.25">
      <c r="A5017" s="4">
        <v>44508</v>
      </c>
      <c r="B5017" s="7">
        <f>+B5016*(1+'VTU Crédito Hipotecario'!$D$20)^(0.00273972602739726)</f>
        <v>284.72598951884015</v>
      </c>
    </row>
    <row r="5018" spans="1:2" x14ac:dyDescent="0.25">
      <c r="A5018" s="4">
        <v>44509</v>
      </c>
      <c r="B5018" s="7">
        <f>+B5017*(1+'VTU Crédito Hipotecario'!$D$20)^(0.00273972602739726)</f>
        <v>284.74912416051097</v>
      </c>
    </row>
    <row r="5019" spans="1:2" x14ac:dyDescent="0.25">
      <c r="A5019" s="4">
        <v>44510</v>
      </c>
      <c r="B5019" s="7">
        <f>+B5018*(1+'VTU Crédito Hipotecario'!$D$20)^(0.00273972602739726)</f>
        <v>284.77226068192465</v>
      </c>
    </row>
    <row r="5020" spans="1:2" x14ac:dyDescent="0.25">
      <c r="A5020" s="4">
        <v>44511</v>
      </c>
      <c r="B5020" s="7">
        <f>+B5019*(1+'VTU Crédito Hipotecario'!$D$20)^(0.00273972602739726)</f>
        <v>284.79539908323392</v>
      </c>
    </row>
    <row r="5021" spans="1:2" x14ac:dyDescent="0.25">
      <c r="A5021" s="4">
        <v>44512</v>
      </c>
      <c r="B5021" s="7">
        <f>+B5020*(1+'VTU Crédito Hipotecario'!$D$20)^(0.00273972602739726)</f>
        <v>284.81853936459152</v>
      </c>
    </row>
    <row r="5022" spans="1:2" x14ac:dyDescent="0.25">
      <c r="A5022" s="4">
        <v>44513</v>
      </c>
      <c r="B5022" s="7">
        <f>+B5021*(1+'VTU Crédito Hipotecario'!$D$20)^(0.00273972602739726)</f>
        <v>284.84168152615018</v>
      </c>
    </row>
    <row r="5023" spans="1:2" x14ac:dyDescent="0.25">
      <c r="A5023" s="4">
        <v>44514</v>
      </c>
      <c r="B5023" s="7">
        <f>+B5022*(1+'VTU Crédito Hipotecario'!$D$20)^(0.00273972602739726)</f>
        <v>284.86482556806271</v>
      </c>
    </row>
    <row r="5024" spans="1:2" x14ac:dyDescent="0.25">
      <c r="A5024" s="4">
        <v>44515</v>
      </c>
      <c r="B5024" s="7">
        <f>+B5023*(1+'VTU Crédito Hipotecario'!$D$20)^(0.00273972602739726)</f>
        <v>284.8879714904819</v>
      </c>
    </row>
    <row r="5025" spans="1:2" x14ac:dyDescent="0.25">
      <c r="A5025" s="4">
        <v>44516</v>
      </c>
      <c r="B5025" s="7">
        <f>+B5024*(1+'VTU Crédito Hipotecario'!$D$20)^(0.00273972602739726)</f>
        <v>284.91111929356055</v>
      </c>
    </row>
    <row r="5026" spans="1:2" x14ac:dyDescent="0.25">
      <c r="A5026" s="4">
        <v>44517</v>
      </c>
      <c r="B5026" s="7">
        <f>+B5025*(1+'VTU Crédito Hipotecario'!$D$20)^(0.00273972602739726)</f>
        <v>284.93426897745144</v>
      </c>
    </row>
    <row r="5027" spans="1:2" x14ac:dyDescent="0.25">
      <c r="A5027" s="4">
        <v>44518</v>
      </c>
      <c r="B5027" s="7">
        <f>+B5026*(1+'VTU Crédito Hipotecario'!$D$20)^(0.00273972602739726)</f>
        <v>284.95742054230743</v>
      </c>
    </row>
    <row r="5028" spans="1:2" x14ac:dyDescent="0.25">
      <c r="A5028" s="4">
        <v>44519</v>
      </c>
      <c r="B5028" s="7">
        <f>+B5027*(1+'VTU Crédito Hipotecario'!$D$20)^(0.00273972602739726)</f>
        <v>284.98057398828132</v>
      </c>
    </row>
    <row r="5029" spans="1:2" x14ac:dyDescent="0.25">
      <c r="A5029" s="4">
        <v>44520</v>
      </c>
      <c r="B5029" s="7">
        <f>+B5028*(1+'VTU Crédito Hipotecario'!$D$20)^(0.00273972602739726)</f>
        <v>285.00372931552596</v>
      </c>
    </row>
    <row r="5030" spans="1:2" x14ac:dyDescent="0.25">
      <c r="A5030" s="4">
        <v>44521</v>
      </c>
      <c r="B5030" s="7">
        <f>+B5029*(1+'VTU Crédito Hipotecario'!$D$20)^(0.00273972602739726)</f>
        <v>285.0268865241942</v>
      </c>
    </row>
    <row r="5031" spans="1:2" x14ac:dyDescent="0.25">
      <c r="A5031" s="4">
        <v>44522</v>
      </c>
      <c r="B5031" s="7">
        <f>+B5030*(1+'VTU Crédito Hipotecario'!$D$20)^(0.00273972602739726)</f>
        <v>285.05004561443889</v>
      </c>
    </row>
    <row r="5032" spans="1:2" x14ac:dyDescent="0.25">
      <c r="A5032" s="4">
        <v>44523</v>
      </c>
      <c r="B5032" s="7">
        <f>+B5031*(1+'VTU Crédito Hipotecario'!$D$20)^(0.00273972602739726)</f>
        <v>285.07320658641294</v>
      </c>
    </row>
    <row r="5033" spans="1:2" x14ac:dyDescent="0.25">
      <c r="A5033" s="4">
        <v>44524</v>
      </c>
      <c r="B5033" s="7">
        <f>+B5032*(1+'VTU Crédito Hipotecario'!$D$20)^(0.00273972602739726)</f>
        <v>285.09636944026926</v>
      </c>
    </row>
    <row r="5034" spans="1:2" x14ac:dyDescent="0.25">
      <c r="A5034" s="4">
        <v>44525</v>
      </c>
      <c r="B5034" s="7">
        <f>+B5033*(1+'VTU Crédito Hipotecario'!$D$20)^(0.00273972602739726)</f>
        <v>285.11953417616076</v>
      </c>
    </row>
    <row r="5035" spans="1:2" x14ac:dyDescent="0.25">
      <c r="A5035" s="4">
        <v>44526</v>
      </c>
      <c r="B5035" s="7">
        <f>+B5034*(1+'VTU Crédito Hipotecario'!$D$20)^(0.00273972602739726)</f>
        <v>285.14270079424034</v>
      </c>
    </row>
    <row r="5036" spans="1:2" x14ac:dyDescent="0.25">
      <c r="A5036" s="4">
        <v>44527</v>
      </c>
      <c r="B5036" s="7">
        <f>+B5035*(1+'VTU Crédito Hipotecario'!$D$20)^(0.00273972602739726)</f>
        <v>285.16586929466092</v>
      </c>
    </row>
    <row r="5037" spans="1:2" x14ac:dyDescent="0.25">
      <c r="A5037" s="4">
        <v>44528</v>
      </c>
      <c r="B5037" s="7">
        <f>+B5036*(1+'VTU Crédito Hipotecario'!$D$20)^(0.00273972602739726)</f>
        <v>285.18903967757547</v>
      </c>
    </row>
    <row r="5038" spans="1:2" x14ac:dyDescent="0.25">
      <c r="A5038" s="4">
        <v>44529</v>
      </c>
      <c r="B5038" s="7">
        <f>+B5037*(1+'VTU Crédito Hipotecario'!$D$20)^(0.00273972602739726)</f>
        <v>285.21221194313694</v>
      </c>
    </row>
    <row r="5039" spans="1:2" x14ac:dyDescent="0.25">
      <c r="A5039" s="4">
        <v>44530</v>
      </c>
      <c r="B5039" s="7">
        <f>+B5038*(1+'VTU Crédito Hipotecario'!$D$20)^(0.00273972602739726)</f>
        <v>285.2353860914983</v>
      </c>
    </row>
    <row r="5040" spans="1:2" x14ac:dyDescent="0.25">
      <c r="A5040" s="4">
        <v>44531</v>
      </c>
      <c r="B5040" s="7">
        <f>+B5039*(1+'VTU Crédito Hipotecario'!$D$20)^(0.00273972602739726)</f>
        <v>285.25856212281252</v>
      </c>
    </row>
    <row r="5041" spans="1:2" x14ac:dyDescent="0.25">
      <c r="A5041" s="4">
        <v>44532</v>
      </c>
      <c r="B5041" s="7">
        <f>+B5040*(1+'VTU Crédito Hipotecario'!$D$20)^(0.00273972602739726)</f>
        <v>285.28174003723262</v>
      </c>
    </row>
    <row r="5042" spans="1:2" x14ac:dyDescent="0.25">
      <c r="A5042" s="4">
        <v>44533</v>
      </c>
      <c r="B5042" s="7">
        <f>+B5041*(1+'VTU Crédito Hipotecario'!$D$20)^(0.00273972602739726)</f>
        <v>285.30491983491157</v>
      </c>
    </row>
    <row r="5043" spans="1:2" x14ac:dyDescent="0.25">
      <c r="A5043" s="4">
        <v>44534</v>
      </c>
      <c r="B5043" s="7">
        <f>+B5042*(1+'VTU Crédito Hipotecario'!$D$20)^(0.00273972602739726)</f>
        <v>285.32810151600239</v>
      </c>
    </row>
    <row r="5044" spans="1:2" x14ac:dyDescent="0.25">
      <c r="A5044" s="4">
        <v>44535</v>
      </c>
      <c r="B5044" s="7">
        <f>+B5043*(1+'VTU Crédito Hipotecario'!$D$20)^(0.00273972602739726)</f>
        <v>285.35128508065816</v>
      </c>
    </row>
    <row r="5045" spans="1:2" x14ac:dyDescent="0.25">
      <c r="A5045" s="4">
        <v>44536</v>
      </c>
      <c r="B5045" s="7">
        <f>+B5044*(1+'VTU Crédito Hipotecario'!$D$20)^(0.00273972602739726)</f>
        <v>285.3744705290319</v>
      </c>
    </row>
    <row r="5046" spans="1:2" x14ac:dyDescent="0.25">
      <c r="A5046" s="4">
        <v>44537</v>
      </c>
      <c r="B5046" s="7">
        <f>+B5045*(1+'VTU Crédito Hipotecario'!$D$20)^(0.00273972602739726)</f>
        <v>285.39765786127663</v>
      </c>
    </row>
    <row r="5047" spans="1:2" x14ac:dyDescent="0.25">
      <c r="A5047" s="4">
        <v>44538</v>
      </c>
      <c r="B5047" s="7">
        <f>+B5046*(1+'VTU Crédito Hipotecario'!$D$20)^(0.00273972602739726)</f>
        <v>285.42084707754543</v>
      </c>
    </row>
    <row r="5048" spans="1:2" x14ac:dyDescent="0.25">
      <c r="A5048" s="4">
        <v>44539</v>
      </c>
      <c r="B5048" s="7">
        <f>+B5047*(1+'VTU Crédito Hipotecario'!$D$20)^(0.00273972602739726)</f>
        <v>285.44403817799144</v>
      </c>
    </row>
    <row r="5049" spans="1:2" x14ac:dyDescent="0.25">
      <c r="A5049" s="4">
        <v>44540</v>
      </c>
      <c r="B5049" s="7">
        <f>+B5048*(1+'VTU Crédito Hipotecario'!$D$20)^(0.00273972602739726)</f>
        <v>285.46723116276769</v>
      </c>
    </row>
    <row r="5050" spans="1:2" x14ac:dyDescent="0.25">
      <c r="A5050" s="4">
        <v>44541</v>
      </c>
      <c r="B5050" s="7">
        <f>+B5049*(1+'VTU Crédito Hipotecario'!$D$20)^(0.00273972602739726)</f>
        <v>285.4904260320273</v>
      </c>
    </row>
    <row r="5051" spans="1:2" x14ac:dyDescent="0.25">
      <c r="A5051" s="4">
        <v>44542</v>
      </c>
      <c r="B5051" s="7">
        <f>+B5050*(1+'VTU Crédito Hipotecario'!$D$20)^(0.00273972602739726)</f>
        <v>285.51362278592342</v>
      </c>
    </row>
    <row r="5052" spans="1:2" x14ac:dyDescent="0.25">
      <c r="A5052" s="4">
        <v>44543</v>
      </c>
      <c r="B5052" s="7">
        <f>+B5051*(1+'VTU Crédito Hipotecario'!$D$20)^(0.00273972602739726)</f>
        <v>285.53682142460917</v>
      </c>
    </row>
    <row r="5053" spans="1:2" x14ac:dyDescent="0.25">
      <c r="A5053" s="4">
        <v>44544</v>
      </c>
      <c r="B5053" s="7">
        <f>+B5052*(1+'VTU Crédito Hipotecario'!$D$20)^(0.00273972602739726)</f>
        <v>285.56002194823765</v>
      </c>
    </row>
    <row r="5054" spans="1:2" x14ac:dyDescent="0.25">
      <c r="A5054" s="4">
        <v>44545</v>
      </c>
      <c r="B5054" s="7">
        <f>+B5053*(1+'VTU Crédito Hipotecario'!$D$20)^(0.00273972602739726)</f>
        <v>285.58322435696203</v>
      </c>
    </row>
    <row r="5055" spans="1:2" x14ac:dyDescent="0.25">
      <c r="A5055" s="4">
        <v>44546</v>
      </c>
      <c r="B5055" s="7">
        <f>+B5054*(1+'VTU Crédito Hipotecario'!$D$20)^(0.00273972602739726)</f>
        <v>285.60642865093553</v>
      </c>
    </row>
    <row r="5056" spans="1:2" x14ac:dyDescent="0.25">
      <c r="A5056" s="4">
        <v>44547</v>
      </c>
      <c r="B5056" s="7">
        <f>+B5055*(1+'VTU Crédito Hipotecario'!$D$20)^(0.00273972602739726)</f>
        <v>285.62963483031132</v>
      </c>
    </row>
    <row r="5057" spans="1:2" x14ac:dyDescent="0.25">
      <c r="A5057" s="4">
        <v>44548</v>
      </c>
      <c r="B5057" s="7">
        <f>+B5056*(1+'VTU Crédito Hipotecario'!$D$20)^(0.00273972602739726)</f>
        <v>285.65284289524254</v>
      </c>
    </row>
    <row r="5058" spans="1:2" x14ac:dyDescent="0.25">
      <c r="A5058" s="4">
        <v>44549</v>
      </c>
      <c r="B5058" s="7">
        <f>+B5057*(1+'VTU Crédito Hipotecario'!$D$20)^(0.00273972602739726)</f>
        <v>285.67605284588245</v>
      </c>
    </row>
    <row r="5059" spans="1:2" x14ac:dyDescent="0.25">
      <c r="A5059" s="4">
        <v>44550</v>
      </c>
      <c r="B5059" s="7">
        <f>+B5058*(1+'VTU Crédito Hipotecario'!$D$20)^(0.00273972602739726)</f>
        <v>285.69926468238424</v>
      </c>
    </row>
    <row r="5060" spans="1:2" x14ac:dyDescent="0.25">
      <c r="A5060" s="4">
        <v>44551</v>
      </c>
      <c r="B5060" s="7">
        <f>+B5059*(1+'VTU Crédito Hipotecario'!$D$20)^(0.00273972602739726)</f>
        <v>285.72247840490115</v>
      </c>
    </row>
    <row r="5061" spans="1:2" x14ac:dyDescent="0.25">
      <c r="A5061" s="4">
        <v>44552</v>
      </c>
      <c r="B5061" s="7">
        <f>+B5060*(1+'VTU Crédito Hipotecario'!$D$20)^(0.00273972602739726)</f>
        <v>285.74569401358639</v>
      </c>
    </row>
    <row r="5062" spans="1:2" x14ac:dyDescent="0.25">
      <c r="A5062" s="4">
        <v>44553</v>
      </c>
      <c r="B5062" s="7">
        <f>+B5061*(1+'VTU Crédito Hipotecario'!$D$20)^(0.00273972602739726)</f>
        <v>285.76891150859325</v>
      </c>
    </row>
    <row r="5063" spans="1:2" x14ac:dyDescent="0.25">
      <c r="A5063" s="4">
        <v>44554</v>
      </c>
      <c r="B5063" s="7">
        <f>+B5062*(1+'VTU Crédito Hipotecario'!$D$20)^(0.00273972602739726)</f>
        <v>285.79213089007499</v>
      </c>
    </row>
    <row r="5064" spans="1:2" x14ac:dyDescent="0.25">
      <c r="A5064" s="4">
        <v>44555</v>
      </c>
      <c r="B5064" s="7">
        <f>+B5063*(1+'VTU Crédito Hipotecario'!$D$20)^(0.00273972602739726)</f>
        <v>285.81535215818491</v>
      </c>
    </row>
    <row r="5065" spans="1:2" x14ac:dyDescent="0.25">
      <c r="A5065" s="4">
        <v>44556</v>
      </c>
      <c r="B5065" s="7">
        <f>+B5064*(1+'VTU Crédito Hipotecario'!$D$20)^(0.00273972602739726)</f>
        <v>285.83857531307626</v>
      </c>
    </row>
    <row r="5066" spans="1:2" x14ac:dyDescent="0.25">
      <c r="A5066" s="4">
        <v>44557</v>
      </c>
      <c r="B5066" s="7">
        <f>+B5065*(1+'VTU Crédito Hipotecario'!$D$20)^(0.00273972602739726)</f>
        <v>285.86180035490241</v>
      </c>
    </row>
    <row r="5067" spans="1:2" x14ac:dyDescent="0.25">
      <c r="A5067" s="4">
        <v>44558</v>
      </c>
      <c r="B5067" s="7">
        <f>+B5066*(1+'VTU Crédito Hipotecario'!$D$20)^(0.00273972602739726)</f>
        <v>285.88502728381661</v>
      </c>
    </row>
    <row r="5068" spans="1:2" x14ac:dyDescent="0.25">
      <c r="A5068" s="4">
        <v>44559</v>
      </c>
      <c r="B5068" s="7">
        <f>+B5067*(1+'VTU Crédito Hipotecario'!$D$20)^(0.00273972602739726)</f>
        <v>285.90825609997222</v>
      </c>
    </row>
    <row r="5069" spans="1:2" x14ac:dyDescent="0.25">
      <c r="A5069" s="4">
        <v>44560</v>
      </c>
      <c r="B5069" s="7">
        <f>+B5068*(1+'VTU Crédito Hipotecario'!$D$20)^(0.00273972602739726)</f>
        <v>285.9314868035226</v>
      </c>
    </row>
    <row r="5070" spans="1:2" x14ac:dyDescent="0.25">
      <c r="A5070" s="4">
        <v>44561</v>
      </c>
      <c r="B5070" s="7">
        <f>+B5069*(1+'VTU Crédito Hipotecario'!$D$20)^(0.00273972602739726)</f>
        <v>285.95471939462107</v>
      </c>
    </row>
    <row r="5071" spans="1:2" x14ac:dyDescent="0.25">
      <c r="A5071" s="4">
        <v>44562</v>
      </c>
      <c r="B5071" s="7">
        <f>+B5070*(1+'VTU Crédito Hipotecario'!$D$20)^(0.00273972602739726)</f>
        <v>285.97795387342103</v>
      </c>
    </row>
    <row r="5072" spans="1:2" x14ac:dyDescent="0.25">
      <c r="A5072" s="4">
        <v>44563</v>
      </c>
      <c r="B5072" s="7">
        <f>+B5071*(1+'VTU Crédito Hipotecario'!$D$20)^(0.00273972602739726)</f>
        <v>286.0011902400758</v>
      </c>
    </row>
    <row r="5073" spans="1:2" x14ac:dyDescent="0.25">
      <c r="A5073" s="4">
        <v>44564</v>
      </c>
      <c r="B5073" s="7">
        <f>+B5072*(1+'VTU Crédito Hipotecario'!$D$20)^(0.00273972602739726)</f>
        <v>286.02442849473886</v>
      </c>
    </row>
    <row r="5074" spans="1:2" x14ac:dyDescent="0.25">
      <c r="A5074" s="4">
        <v>44565</v>
      </c>
      <c r="B5074" s="7">
        <f>+B5073*(1+'VTU Crédito Hipotecario'!$D$20)^(0.00273972602739726)</f>
        <v>286.04766863756356</v>
      </c>
    </row>
    <row r="5075" spans="1:2" x14ac:dyDescent="0.25">
      <c r="A5075" s="4">
        <v>44566</v>
      </c>
      <c r="B5075" s="7">
        <f>+B5074*(1+'VTU Crédito Hipotecario'!$D$20)^(0.00273972602739726)</f>
        <v>286.07091066870333</v>
      </c>
    </row>
    <row r="5076" spans="1:2" x14ac:dyDescent="0.25">
      <c r="A5076" s="4">
        <v>44567</v>
      </c>
      <c r="B5076" s="7">
        <f>+B5075*(1+'VTU Crédito Hipotecario'!$D$20)^(0.00273972602739726)</f>
        <v>286.0941545883116</v>
      </c>
    </row>
    <row r="5077" spans="1:2" x14ac:dyDescent="0.25">
      <c r="A5077" s="4">
        <v>44568</v>
      </c>
      <c r="B5077" s="7">
        <f>+B5076*(1+'VTU Crédito Hipotecario'!$D$20)^(0.00273972602739726)</f>
        <v>286.11740039654183</v>
      </c>
    </row>
    <row r="5078" spans="1:2" x14ac:dyDescent="0.25">
      <c r="A5078" s="4">
        <v>44569</v>
      </c>
      <c r="B5078" s="7">
        <f>+B5077*(1+'VTU Crédito Hipotecario'!$D$20)^(0.00273972602739726)</f>
        <v>286.14064809354744</v>
      </c>
    </row>
    <row r="5079" spans="1:2" x14ac:dyDescent="0.25">
      <c r="A5079" s="4">
        <v>44570</v>
      </c>
      <c r="B5079" s="7">
        <f>+B5078*(1+'VTU Crédito Hipotecario'!$D$20)^(0.00273972602739726)</f>
        <v>286.16389767948192</v>
      </c>
    </row>
    <row r="5080" spans="1:2" x14ac:dyDescent="0.25">
      <c r="A5080" s="4">
        <v>44571</v>
      </c>
      <c r="B5080" s="7">
        <f>+B5079*(1+'VTU Crédito Hipotecario'!$D$20)^(0.00273972602739726)</f>
        <v>286.18714915449874</v>
      </c>
    </row>
    <row r="5081" spans="1:2" x14ac:dyDescent="0.25">
      <c r="A5081" s="4">
        <v>44572</v>
      </c>
      <c r="B5081" s="7">
        <f>+B5080*(1+'VTU Crédito Hipotecario'!$D$20)^(0.00273972602739726)</f>
        <v>286.21040251875138</v>
      </c>
    </row>
    <row r="5082" spans="1:2" x14ac:dyDescent="0.25">
      <c r="A5082" s="4">
        <v>44573</v>
      </c>
      <c r="B5082" s="7">
        <f>+B5081*(1+'VTU Crédito Hipotecario'!$D$20)^(0.00273972602739726)</f>
        <v>286.23365777239337</v>
      </c>
    </row>
    <row r="5083" spans="1:2" x14ac:dyDescent="0.25">
      <c r="A5083" s="4">
        <v>44574</v>
      </c>
      <c r="B5083" s="7">
        <f>+B5082*(1+'VTU Crédito Hipotecario'!$D$20)^(0.00273972602739726)</f>
        <v>286.25691491557819</v>
      </c>
    </row>
    <row r="5084" spans="1:2" x14ac:dyDescent="0.25">
      <c r="A5084" s="4">
        <v>44575</v>
      </c>
      <c r="B5084" s="7">
        <f>+B5083*(1+'VTU Crédito Hipotecario'!$D$20)^(0.00273972602739726)</f>
        <v>286.28017394845943</v>
      </c>
    </row>
    <row r="5085" spans="1:2" x14ac:dyDescent="0.25">
      <c r="A5085" s="4">
        <v>44576</v>
      </c>
      <c r="B5085" s="7">
        <f>+B5084*(1+'VTU Crédito Hipotecario'!$D$20)^(0.00273972602739726)</f>
        <v>286.30343487119057</v>
      </c>
    </row>
    <row r="5086" spans="1:2" x14ac:dyDescent="0.25">
      <c r="A5086" s="4">
        <v>44577</v>
      </c>
      <c r="B5086" s="7">
        <f>+B5085*(1+'VTU Crédito Hipotecario'!$D$20)^(0.00273972602739726)</f>
        <v>286.3266976839252</v>
      </c>
    </row>
    <row r="5087" spans="1:2" x14ac:dyDescent="0.25">
      <c r="A5087" s="4">
        <v>44578</v>
      </c>
      <c r="B5087" s="7">
        <f>+B5086*(1+'VTU Crédito Hipotecario'!$D$20)^(0.00273972602739726)</f>
        <v>286.34996238681691</v>
      </c>
    </row>
    <row r="5088" spans="1:2" x14ac:dyDescent="0.25">
      <c r="A5088" s="4">
        <v>44579</v>
      </c>
      <c r="B5088" s="7">
        <f>+B5087*(1+'VTU Crédito Hipotecario'!$D$20)^(0.00273972602739726)</f>
        <v>286.37322898001923</v>
      </c>
    </row>
    <row r="5089" spans="1:2" x14ac:dyDescent="0.25">
      <c r="A5089" s="4">
        <v>44580</v>
      </c>
      <c r="B5089" s="7">
        <f>+B5088*(1+'VTU Crédito Hipotecario'!$D$20)^(0.00273972602739726)</f>
        <v>286.39649746368576</v>
      </c>
    </row>
    <row r="5090" spans="1:2" x14ac:dyDescent="0.25">
      <c r="A5090" s="4">
        <v>44581</v>
      </c>
      <c r="B5090" s="7">
        <f>+B5089*(1+'VTU Crédito Hipotecario'!$D$20)^(0.00273972602739726)</f>
        <v>286.41976783797014</v>
      </c>
    </row>
    <row r="5091" spans="1:2" x14ac:dyDescent="0.25">
      <c r="A5091" s="4">
        <v>44582</v>
      </c>
      <c r="B5091" s="7">
        <f>+B5090*(1+'VTU Crédito Hipotecario'!$D$20)^(0.00273972602739726)</f>
        <v>286.44304010302596</v>
      </c>
    </row>
    <row r="5092" spans="1:2" x14ac:dyDescent="0.25">
      <c r="A5092" s="4">
        <v>44583</v>
      </c>
      <c r="B5092" s="7">
        <f>+B5091*(1+'VTU Crédito Hipotecario'!$D$20)^(0.00273972602739726)</f>
        <v>286.46631425900688</v>
      </c>
    </row>
    <row r="5093" spans="1:2" x14ac:dyDescent="0.25">
      <c r="A5093" s="4">
        <v>44584</v>
      </c>
      <c r="B5093" s="7">
        <f>+B5092*(1+'VTU Crédito Hipotecario'!$D$20)^(0.00273972602739726)</f>
        <v>286.48959030606648</v>
      </c>
    </row>
    <row r="5094" spans="1:2" x14ac:dyDescent="0.25">
      <c r="A5094" s="4">
        <v>44585</v>
      </c>
      <c r="B5094" s="7">
        <f>+B5093*(1+'VTU Crédito Hipotecario'!$D$20)^(0.00273972602739726)</f>
        <v>286.51286824435846</v>
      </c>
    </row>
    <row r="5095" spans="1:2" x14ac:dyDescent="0.25">
      <c r="A5095" s="4">
        <v>44586</v>
      </c>
      <c r="B5095" s="7">
        <f>+B5094*(1+'VTU Crédito Hipotecario'!$D$20)^(0.00273972602739726)</f>
        <v>286.53614807403648</v>
      </c>
    </row>
    <row r="5096" spans="1:2" x14ac:dyDescent="0.25">
      <c r="A5096" s="4">
        <v>44587</v>
      </c>
      <c r="B5096" s="7">
        <f>+B5095*(1+'VTU Crédito Hipotecario'!$D$20)^(0.00273972602739726)</f>
        <v>286.55942979525423</v>
      </c>
    </row>
    <row r="5097" spans="1:2" x14ac:dyDescent="0.25">
      <c r="A5097" s="4">
        <v>44588</v>
      </c>
      <c r="B5097" s="7">
        <f>+B5096*(1+'VTU Crédito Hipotecario'!$D$20)^(0.00273972602739726)</f>
        <v>286.58271340816538</v>
      </c>
    </row>
    <row r="5098" spans="1:2" x14ac:dyDescent="0.25">
      <c r="A5098" s="4">
        <v>44589</v>
      </c>
      <c r="B5098" s="7">
        <f>+B5097*(1+'VTU Crédito Hipotecario'!$D$20)^(0.00273972602739726)</f>
        <v>286.60599891292367</v>
      </c>
    </row>
    <row r="5099" spans="1:2" x14ac:dyDescent="0.25">
      <c r="A5099" s="4">
        <v>44590</v>
      </c>
      <c r="B5099" s="7">
        <f>+B5098*(1+'VTU Crédito Hipotecario'!$D$20)^(0.00273972602739726)</f>
        <v>286.62928630968275</v>
      </c>
    </row>
    <row r="5100" spans="1:2" x14ac:dyDescent="0.25">
      <c r="A5100" s="4">
        <v>44591</v>
      </c>
      <c r="B5100" s="7">
        <f>+B5099*(1+'VTU Crédito Hipotecario'!$D$20)^(0.00273972602739726)</f>
        <v>286.6525755985964</v>
      </c>
    </row>
    <row r="5101" spans="1:2" x14ac:dyDescent="0.25">
      <c r="A5101" s="4">
        <v>44592</v>
      </c>
      <c r="B5101" s="7">
        <f>+B5100*(1+'VTU Crédito Hipotecario'!$D$20)^(0.00273972602739726)</f>
        <v>286.67586677981836</v>
      </c>
    </row>
    <row r="5102" spans="1:2" x14ac:dyDescent="0.25">
      <c r="A5102" s="4">
        <v>44593</v>
      </c>
      <c r="B5102" s="7">
        <f>+B5101*(1+'VTU Crédito Hipotecario'!$D$20)^(0.00273972602739726)</f>
        <v>286.69915985350241</v>
      </c>
    </row>
    <row r="5103" spans="1:2" x14ac:dyDescent="0.25">
      <c r="A5103" s="4">
        <v>44594</v>
      </c>
      <c r="B5103" s="7">
        <f>+B5102*(1+'VTU Crédito Hipotecario'!$D$20)^(0.00273972602739726)</f>
        <v>286.72245481980224</v>
      </c>
    </row>
    <row r="5104" spans="1:2" x14ac:dyDescent="0.25">
      <c r="A5104" s="4">
        <v>44595</v>
      </c>
      <c r="B5104" s="7">
        <f>+B5103*(1+'VTU Crédito Hipotecario'!$D$20)^(0.00273972602739726)</f>
        <v>286.74575167887167</v>
      </c>
    </row>
    <row r="5105" spans="1:2" x14ac:dyDescent="0.25">
      <c r="A5105" s="4">
        <v>44596</v>
      </c>
      <c r="B5105" s="7">
        <f>+B5104*(1+'VTU Crédito Hipotecario'!$D$20)^(0.00273972602739726)</f>
        <v>286.76905043086452</v>
      </c>
    </row>
    <row r="5106" spans="1:2" x14ac:dyDescent="0.25">
      <c r="A5106" s="4">
        <v>44597</v>
      </c>
      <c r="B5106" s="7">
        <f>+B5105*(1+'VTU Crédito Hipotecario'!$D$20)^(0.00273972602739726)</f>
        <v>286.79235107593456</v>
      </c>
    </row>
    <row r="5107" spans="1:2" x14ac:dyDescent="0.25">
      <c r="A5107" s="4">
        <v>44598</v>
      </c>
      <c r="B5107" s="7">
        <f>+B5106*(1+'VTU Crédito Hipotecario'!$D$20)^(0.00273972602739726)</f>
        <v>286.8156536142356</v>
      </c>
    </row>
    <row r="5108" spans="1:2" x14ac:dyDescent="0.25">
      <c r="A5108" s="4">
        <v>44599</v>
      </c>
      <c r="B5108" s="7">
        <f>+B5107*(1+'VTU Crédito Hipotecario'!$D$20)^(0.00273972602739726)</f>
        <v>286.83895804592152</v>
      </c>
    </row>
    <row r="5109" spans="1:2" x14ac:dyDescent="0.25">
      <c r="A5109" s="4">
        <v>44600</v>
      </c>
      <c r="B5109" s="7">
        <f>+B5108*(1+'VTU Crédito Hipotecario'!$D$20)^(0.00273972602739726)</f>
        <v>286.86226437114613</v>
      </c>
    </row>
    <row r="5110" spans="1:2" x14ac:dyDescent="0.25">
      <c r="A5110" s="4">
        <v>44601</v>
      </c>
      <c r="B5110" s="7">
        <f>+B5109*(1+'VTU Crédito Hipotecario'!$D$20)^(0.00273972602739726)</f>
        <v>286.88557259006325</v>
      </c>
    </row>
    <row r="5111" spans="1:2" x14ac:dyDescent="0.25">
      <c r="A5111" s="4">
        <v>44602</v>
      </c>
      <c r="B5111" s="7">
        <f>+B5110*(1+'VTU Crédito Hipotecario'!$D$20)^(0.00273972602739726)</f>
        <v>286.90888270282676</v>
      </c>
    </row>
    <row r="5112" spans="1:2" x14ac:dyDescent="0.25">
      <c r="A5112" s="4">
        <v>44603</v>
      </c>
      <c r="B5112" s="7">
        <f>+B5111*(1+'VTU Crédito Hipotecario'!$D$20)^(0.00273972602739726)</f>
        <v>286.93219470959059</v>
      </c>
    </row>
    <row r="5113" spans="1:2" x14ac:dyDescent="0.25">
      <c r="A5113" s="4">
        <v>44604</v>
      </c>
      <c r="B5113" s="7">
        <f>+B5112*(1+'VTU Crédito Hipotecario'!$D$20)^(0.00273972602739726)</f>
        <v>286.95550861050862</v>
      </c>
    </row>
    <row r="5114" spans="1:2" x14ac:dyDescent="0.25">
      <c r="A5114" s="4">
        <v>44605</v>
      </c>
      <c r="B5114" s="7">
        <f>+B5113*(1+'VTU Crédito Hipotecario'!$D$20)^(0.00273972602739726)</f>
        <v>286.97882440573471</v>
      </c>
    </row>
    <row r="5115" spans="1:2" x14ac:dyDescent="0.25">
      <c r="A5115" s="4">
        <v>44606</v>
      </c>
      <c r="B5115" s="7">
        <f>+B5114*(1+'VTU Crédito Hipotecario'!$D$20)^(0.00273972602739726)</f>
        <v>287.00214209542281</v>
      </c>
    </row>
    <row r="5116" spans="1:2" x14ac:dyDescent="0.25">
      <c r="A5116" s="4">
        <v>44607</v>
      </c>
      <c r="B5116" s="7">
        <f>+B5115*(1+'VTU Crédito Hipotecario'!$D$20)^(0.00273972602739726)</f>
        <v>287.02546167972685</v>
      </c>
    </row>
    <row r="5117" spans="1:2" x14ac:dyDescent="0.25">
      <c r="A5117" s="4">
        <v>44608</v>
      </c>
      <c r="B5117" s="7">
        <f>+B5116*(1+'VTU Crédito Hipotecario'!$D$20)^(0.00273972602739726)</f>
        <v>287.04878315880075</v>
      </c>
    </row>
    <row r="5118" spans="1:2" x14ac:dyDescent="0.25">
      <c r="A5118" s="4">
        <v>44609</v>
      </c>
      <c r="B5118" s="7">
        <f>+B5117*(1+'VTU Crédito Hipotecario'!$D$20)^(0.00273972602739726)</f>
        <v>287.07210653279844</v>
      </c>
    </row>
    <row r="5119" spans="1:2" x14ac:dyDescent="0.25">
      <c r="A5119" s="4">
        <v>44610</v>
      </c>
      <c r="B5119" s="7">
        <f>+B5118*(1+'VTU Crédito Hipotecario'!$D$20)^(0.00273972602739726)</f>
        <v>287.09543180187393</v>
      </c>
    </row>
    <row r="5120" spans="1:2" x14ac:dyDescent="0.25">
      <c r="A5120" s="4">
        <v>44611</v>
      </c>
      <c r="B5120" s="7">
        <f>+B5119*(1+'VTU Crédito Hipotecario'!$D$20)^(0.00273972602739726)</f>
        <v>287.11875896618119</v>
      </c>
    </row>
    <row r="5121" spans="1:2" x14ac:dyDescent="0.25">
      <c r="A5121" s="4">
        <v>44612</v>
      </c>
      <c r="B5121" s="7">
        <f>+B5120*(1+'VTU Crédito Hipotecario'!$D$20)^(0.00273972602739726)</f>
        <v>287.14208802587422</v>
      </c>
    </row>
    <row r="5122" spans="1:2" x14ac:dyDescent="0.25">
      <c r="A5122" s="4">
        <v>44613</v>
      </c>
      <c r="B5122" s="7">
        <f>+B5121*(1+'VTU Crédito Hipotecario'!$D$20)^(0.00273972602739726)</f>
        <v>287.16541898110705</v>
      </c>
    </row>
    <row r="5123" spans="1:2" x14ac:dyDescent="0.25">
      <c r="A5123" s="4">
        <v>44614</v>
      </c>
      <c r="B5123" s="7">
        <f>+B5122*(1+'VTU Crédito Hipotecario'!$D$20)^(0.00273972602739726)</f>
        <v>287.18875183203363</v>
      </c>
    </row>
    <row r="5124" spans="1:2" x14ac:dyDescent="0.25">
      <c r="A5124" s="4">
        <v>44615</v>
      </c>
      <c r="B5124" s="7">
        <f>+B5123*(1+'VTU Crédito Hipotecario'!$D$20)^(0.00273972602739726)</f>
        <v>287.21208657880806</v>
      </c>
    </row>
    <row r="5125" spans="1:2" x14ac:dyDescent="0.25">
      <c r="A5125" s="4">
        <v>44616</v>
      </c>
      <c r="B5125" s="7">
        <f>+B5124*(1+'VTU Crédito Hipotecario'!$D$20)^(0.00273972602739726)</f>
        <v>287.23542322158431</v>
      </c>
    </row>
    <row r="5126" spans="1:2" x14ac:dyDescent="0.25">
      <c r="A5126" s="4">
        <v>44617</v>
      </c>
      <c r="B5126" s="7">
        <f>+B5125*(1+'VTU Crédito Hipotecario'!$D$20)^(0.00273972602739726)</f>
        <v>287.25876176051651</v>
      </c>
    </row>
    <row r="5127" spans="1:2" x14ac:dyDescent="0.25">
      <c r="A5127" s="4">
        <v>44618</v>
      </c>
      <c r="B5127" s="7">
        <f>+B5126*(1+'VTU Crédito Hipotecario'!$D$20)^(0.00273972602739726)</f>
        <v>287.28210219575868</v>
      </c>
    </row>
    <row r="5128" spans="1:2" x14ac:dyDescent="0.25">
      <c r="A5128" s="4">
        <v>44619</v>
      </c>
      <c r="B5128" s="7">
        <f>+B5127*(1+'VTU Crédito Hipotecario'!$D$20)^(0.00273972602739726)</f>
        <v>287.30544452746489</v>
      </c>
    </row>
    <row r="5129" spans="1:2" x14ac:dyDescent="0.25">
      <c r="A5129" s="4">
        <v>44620</v>
      </c>
      <c r="B5129" s="7">
        <f>+B5128*(1+'VTU Crédito Hipotecario'!$D$20)^(0.00273972602739726)</f>
        <v>287.32878875578928</v>
      </c>
    </row>
    <row r="5130" spans="1:2" x14ac:dyDescent="0.25">
      <c r="A5130" s="4">
        <v>44621</v>
      </c>
      <c r="B5130" s="7">
        <f>+B5129*(1+'VTU Crédito Hipotecario'!$D$20)^(0.00273972602739726)</f>
        <v>287.3521348808859</v>
      </c>
    </row>
    <row r="5131" spans="1:2" x14ac:dyDescent="0.25">
      <c r="A5131" s="4">
        <v>44622</v>
      </c>
      <c r="B5131" s="7">
        <f>+B5130*(1+'VTU Crédito Hipotecario'!$D$20)^(0.00273972602739726)</f>
        <v>287.37548290290891</v>
      </c>
    </row>
    <row r="5132" spans="1:2" x14ac:dyDescent="0.25">
      <c r="A5132" s="4">
        <v>44623</v>
      </c>
      <c r="B5132" s="7">
        <f>+B5131*(1+'VTU Crédito Hipotecario'!$D$20)^(0.00273972602739726)</f>
        <v>287.39883282201242</v>
      </c>
    </row>
    <row r="5133" spans="1:2" x14ac:dyDescent="0.25">
      <c r="A5133" s="4">
        <v>44624</v>
      </c>
      <c r="B5133" s="7">
        <f>+B5132*(1+'VTU Crédito Hipotecario'!$D$20)^(0.00273972602739726)</f>
        <v>287.42218463835059</v>
      </c>
    </row>
    <row r="5134" spans="1:2" x14ac:dyDescent="0.25">
      <c r="A5134" s="4">
        <v>44625</v>
      </c>
      <c r="B5134" s="7">
        <f>+B5133*(1+'VTU Crédito Hipotecario'!$D$20)^(0.00273972602739726)</f>
        <v>287.44553835207756</v>
      </c>
    </row>
    <row r="5135" spans="1:2" x14ac:dyDescent="0.25">
      <c r="A5135" s="4">
        <v>44626</v>
      </c>
      <c r="B5135" s="7">
        <f>+B5134*(1+'VTU Crédito Hipotecario'!$D$20)^(0.00273972602739726)</f>
        <v>287.46889396334745</v>
      </c>
    </row>
    <row r="5136" spans="1:2" x14ac:dyDescent="0.25">
      <c r="A5136" s="4">
        <v>44627</v>
      </c>
      <c r="B5136" s="7">
        <f>+B5135*(1+'VTU Crédito Hipotecario'!$D$20)^(0.00273972602739726)</f>
        <v>287.49225147231454</v>
      </c>
    </row>
    <row r="5137" spans="1:2" x14ac:dyDescent="0.25">
      <c r="A5137" s="4">
        <v>44628</v>
      </c>
      <c r="B5137" s="7">
        <f>+B5136*(1+'VTU Crédito Hipotecario'!$D$20)^(0.00273972602739726)</f>
        <v>287.51561087913296</v>
      </c>
    </row>
    <row r="5138" spans="1:2" x14ac:dyDescent="0.25">
      <c r="A5138" s="4">
        <v>44629</v>
      </c>
      <c r="B5138" s="7">
        <f>+B5137*(1+'VTU Crédito Hipotecario'!$D$20)^(0.00273972602739726)</f>
        <v>287.5389721839569</v>
      </c>
    </row>
    <row r="5139" spans="1:2" x14ac:dyDescent="0.25">
      <c r="A5139" s="4">
        <v>44630</v>
      </c>
      <c r="B5139" s="7">
        <f>+B5138*(1+'VTU Crédito Hipotecario'!$D$20)^(0.00273972602739726)</f>
        <v>287.56233538694062</v>
      </c>
    </row>
    <row r="5140" spans="1:2" x14ac:dyDescent="0.25">
      <c r="A5140" s="4">
        <v>44631</v>
      </c>
      <c r="B5140" s="7">
        <f>+B5139*(1+'VTU Crédito Hipotecario'!$D$20)^(0.00273972602739726)</f>
        <v>287.58570048823833</v>
      </c>
    </row>
    <row r="5141" spans="1:2" x14ac:dyDescent="0.25">
      <c r="A5141" s="4">
        <v>44632</v>
      </c>
      <c r="B5141" s="7">
        <f>+B5140*(1+'VTU Crédito Hipotecario'!$D$20)^(0.00273972602739726)</f>
        <v>287.60906748800426</v>
      </c>
    </row>
    <row r="5142" spans="1:2" x14ac:dyDescent="0.25">
      <c r="A5142" s="4">
        <v>44633</v>
      </c>
      <c r="B5142" s="7">
        <f>+B5141*(1+'VTU Crédito Hipotecario'!$D$20)^(0.00273972602739726)</f>
        <v>287.63243638639267</v>
      </c>
    </row>
    <row r="5143" spans="1:2" x14ac:dyDescent="0.25">
      <c r="A5143" s="4">
        <v>44634</v>
      </c>
      <c r="B5143" s="7">
        <f>+B5142*(1+'VTU Crédito Hipotecario'!$D$20)^(0.00273972602739726)</f>
        <v>287.65580718355784</v>
      </c>
    </row>
    <row r="5144" spans="1:2" x14ac:dyDescent="0.25">
      <c r="A5144" s="4">
        <v>44635</v>
      </c>
      <c r="B5144" s="7">
        <f>+B5143*(1+'VTU Crédito Hipotecario'!$D$20)^(0.00273972602739726)</f>
        <v>287.67917987965404</v>
      </c>
    </row>
    <row r="5145" spans="1:2" x14ac:dyDescent="0.25">
      <c r="A5145" s="4">
        <v>44636</v>
      </c>
      <c r="B5145" s="7">
        <f>+B5144*(1+'VTU Crédito Hipotecario'!$D$20)^(0.00273972602739726)</f>
        <v>287.70255447483555</v>
      </c>
    </row>
    <row r="5146" spans="1:2" x14ac:dyDescent="0.25">
      <c r="A5146" s="4">
        <v>44637</v>
      </c>
      <c r="B5146" s="7">
        <f>+B5145*(1+'VTU Crédito Hipotecario'!$D$20)^(0.00273972602739726)</f>
        <v>287.72593096925669</v>
      </c>
    </row>
    <row r="5147" spans="1:2" x14ac:dyDescent="0.25">
      <c r="A5147" s="4">
        <v>44638</v>
      </c>
      <c r="B5147" s="7">
        <f>+B5146*(1+'VTU Crédito Hipotecario'!$D$20)^(0.00273972602739726)</f>
        <v>287.7493093630718</v>
      </c>
    </row>
    <row r="5148" spans="1:2" x14ac:dyDescent="0.25">
      <c r="A5148" s="4">
        <v>44639</v>
      </c>
      <c r="B5148" s="7">
        <f>+B5147*(1+'VTU Crédito Hipotecario'!$D$20)^(0.00273972602739726)</f>
        <v>287.7726896564352</v>
      </c>
    </row>
    <row r="5149" spans="1:2" x14ac:dyDescent="0.25">
      <c r="A5149" s="4">
        <v>44640</v>
      </c>
      <c r="B5149" s="7">
        <f>+B5148*(1+'VTU Crédito Hipotecario'!$D$20)^(0.00273972602739726)</f>
        <v>287.79607184950123</v>
      </c>
    </row>
    <row r="5150" spans="1:2" x14ac:dyDescent="0.25">
      <c r="A5150" s="4">
        <v>44641</v>
      </c>
      <c r="B5150" s="7">
        <f>+B5149*(1+'VTU Crédito Hipotecario'!$D$20)^(0.00273972602739726)</f>
        <v>287.81945594242421</v>
      </c>
    </row>
    <row r="5151" spans="1:2" x14ac:dyDescent="0.25">
      <c r="A5151" s="4">
        <v>44642</v>
      </c>
      <c r="B5151" s="7">
        <f>+B5150*(1+'VTU Crédito Hipotecario'!$D$20)^(0.00273972602739726)</f>
        <v>287.84284193535854</v>
      </c>
    </row>
    <row r="5152" spans="1:2" x14ac:dyDescent="0.25">
      <c r="A5152" s="4">
        <v>44643</v>
      </c>
      <c r="B5152" s="7">
        <f>+B5151*(1+'VTU Crédito Hipotecario'!$D$20)^(0.00273972602739726)</f>
        <v>287.86622982845859</v>
      </c>
    </row>
    <row r="5153" spans="1:2" x14ac:dyDescent="0.25">
      <c r="A5153" s="4">
        <v>44644</v>
      </c>
      <c r="B5153" s="7">
        <f>+B5152*(1+'VTU Crédito Hipotecario'!$D$20)^(0.00273972602739726)</f>
        <v>287.88961962187875</v>
      </c>
    </row>
    <row r="5154" spans="1:2" x14ac:dyDescent="0.25">
      <c r="A5154" s="4">
        <v>44645</v>
      </c>
      <c r="B5154" s="7">
        <f>+B5153*(1+'VTU Crédito Hipotecario'!$D$20)^(0.00273972602739726)</f>
        <v>287.91301131577347</v>
      </c>
    </row>
    <row r="5155" spans="1:2" x14ac:dyDescent="0.25">
      <c r="A5155" s="4">
        <v>44646</v>
      </c>
      <c r="B5155" s="7">
        <f>+B5154*(1+'VTU Crédito Hipotecario'!$D$20)^(0.00273972602739726)</f>
        <v>287.93640491029714</v>
      </c>
    </row>
    <row r="5156" spans="1:2" x14ac:dyDescent="0.25">
      <c r="A5156" s="4">
        <v>44647</v>
      </c>
      <c r="B5156" s="7">
        <f>+B5155*(1+'VTU Crédito Hipotecario'!$D$20)^(0.00273972602739726)</f>
        <v>287.9598004056042</v>
      </c>
    </row>
    <row r="5157" spans="1:2" x14ac:dyDescent="0.25">
      <c r="A5157" s="4">
        <v>44648</v>
      </c>
      <c r="B5157" s="7">
        <f>+B5156*(1+'VTU Crédito Hipotecario'!$D$20)^(0.00273972602739726)</f>
        <v>287.98319780184903</v>
      </c>
    </row>
    <row r="5158" spans="1:2" x14ac:dyDescent="0.25">
      <c r="A5158" s="4">
        <v>44649</v>
      </c>
      <c r="B5158" s="7">
        <f>+B5157*(1+'VTU Crédito Hipotecario'!$D$20)^(0.00273972602739726)</f>
        <v>288.00659709918614</v>
      </c>
    </row>
    <row r="5159" spans="1:2" x14ac:dyDescent="0.25">
      <c r="A5159" s="4">
        <v>44650</v>
      </c>
      <c r="B5159" s="7">
        <f>+B5158*(1+'VTU Crédito Hipotecario'!$D$20)^(0.00273972602739726)</f>
        <v>288.02999829777002</v>
      </c>
    </row>
    <row r="5160" spans="1:2" x14ac:dyDescent="0.25">
      <c r="A5160" s="4">
        <v>44651</v>
      </c>
      <c r="B5160" s="7">
        <f>+B5159*(1+'VTU Crédito Hipotecario'!$D$20)^(0.00273972602739726)</f>
        <v>288.05340139775512</v>
      </c>
    </row>
    <row r="5161" spans="1:2" x14ac:dyDescent="0.25">
      <c r="A5161" s="4">
        <v>44652</v>
      </c>
      <c r="B5161" s="7">
        <f>+B5160*(1+'VTU Crédito Hipotecario'!$D$20)^(0.00273972602739726)</f>
        <v>288.07680639929589</v>
      </c>
    </row>
    <row r="5162" spans="1:2" x14ac:dyDescent="0.25">
      <c r="A5162" s="4">
        <v>44653</v>
      </c>
      <c r="B5162" s="7">
        <f>+B5161*(1+'VTU Crédito Hipotecario'!$D$20)^(0.00273972602739726)</f>
        <v>288.10021330254688</v>
      </c>
    </row>
    <row r="5163" spans="1:2" x14ac:dyDescent="0.25">
      <c r="A5163" s="4">
        <v>44654</v>
      </c>
      <c r="B5163" s="7">
        <f>+B5162*(1+'VTU Crédito Hipotecario'!$D$20)^(0.00273972602739726)</f>
        <v>288.12362210766264</v>
      </c>
    </row>
    <row r="5164" spans="1:2" x14ac:dyDescent="0.25">
      <c r="A5164" s="4">
        <v>44655</v>
      </c>
      <c r="B5164" s="7">
        <f>+B5163*(1+'VTU Crédito Hipotecario'!$D$20)^(0.00273972602739726)</f>
        <v>288.14703281479768</v>
      </c>
    </row>
    <row r="5165" spans="1:2" x14ac:dyDescent="0.25">
      <c r="A5165" s="4">
        <v>44656</v>
      </c>
      <c r="B5165" s="7">
        <f>+B5164*(1+'VTU Crédito Hipotecario'!$D$20)^(0.00273972602739726)</f>
        <v>288.1704454241065</v>
      </c>
    </row>
    <row r="5166" spans="1:2" x14ac:dyDescent="0.25">
      <c r="A5166" s="4">
        <v>44657</v>
      </c>
      <c r="B5166" s="7">
        <f>+B5165*(1+'VTU Crédito Hipotecario'!$D$20)^(0.00273972602739726)</f>
        <v>288.19385993574372</v>
      </c>
    </row>
    <row r="5167" spans="1:2" x14ac:dyDescent="0.25">
      <c r="A5167" s="4">
        <v>44658</v>
      </c>
      <c r="B5167" s="7">
        <f>+B5166*(1+'VTU Crédito Hipotecario'!$D$20)^(0.00273972602739726)</f>
        <v>288.21727634986382</v>
      </c>
    </row>
    <row r="5168" spans="1:2" x14ac:dyDescent="0.25">
      <c r="A5168" s="4">
        <v>44659</v>
      </c>
      <c r="B5168" s="7">
        <f>+B5167*(1+'VTU Crédito Hipotecario'!$D$20)^(0.00273972602739726)</f>
        <v>288.24069466662149</v>
      </c>
    </row>
    <row r="5169" spans="1:2" x14ac:dyDescent="0.25">
      <c r="A5169" s="4">
        <v>44660</v>
      </c>
      <c r="B5169" s="7">
        <f>+B5168*(1+'VTU Crédito Hipotecario'!$D$20)^(0.00273972602739726)</f>
        <v>288.26411488617123</v>
      </c>
    </row>
    <row r="5170" spans="1:2" x14ac:dyDescent="0.25">
      <c r="A5170" s="4">
        <v>44661</v>
      </c>
      <c r="B5170" s="7">
        <f>+B5169*(1+'VTU Crédito Hipotecario'!$D$20)^(0.00273972602739726)</f>
        <v>288.2875370086677</v>
      </c>
    </row>
    <row r="5171" spans="1:2" x14ac:dyDescent="0.25">
      <c r="A5171" s="4">
        <v>44662</v>
      </c>
      <c r="B5171" s="7">
        <f>+B5170*(1+'VTU Crédito Hipotecario'!$D$20)^(0.00273972602739726)</f>
        <v>288.31096103426552</v>
      </c>
    </row>
    <row r="5172" spans="1:2" x14ac:dyDescent="0.25">
      <c r="A5172" s="4">
        <v>44663</v>
      </c>
      <c r="B5172" s="7">
        <f>+B5171*(1+'VTU Crédito Hipotecario'!$D$20)^(0.00273972602739726)</f>
        <v>288.3343869631193</v>
      </c>
    </row>
    <row r="5173" spans="1:2" x14ac:dyDescent="0.25">
      <c r="A5173" s="4">
        <v>44664</v>
      </c>
      <c r="B5173" s="7">
        <f>+B5172*(1+'VTU Crédito Hipotecario'!$D$20)^(0.00273972602739726)</f>
        <v>288.35781479538372</v>
      </c>
    </row>
    <row r="5174" spans="1:2" x14ac:dyDescent="0.25">
      <c r="A5174" s="4">
        <v>44665</v>
      </c>
      <c r="B5174" s="7">
        <f>+B5173*(1+'VTU Crédito Hipotecario'!$D$20)^(0.00273972602739726)</f>
        <v>288.38124453121338</v>
      </c>
    </row>
    <row r="5175" spans="1:2" x14ac:dyDescent="0.25">
      <c r="A5175" s="4">
        <v>44666</v>
      </c>
      <c r="B5175" s="7">
        <f>+B5174*(1+'VTU Crédito Hipotecario'!$D$20)^(0.00273972602739726)</f>
        <v>288.40467617076297</v>
      </c>
    </row>
    <row r="5176" spans="1:2" x14ac:dyDescent="0.25">
      <c r="A5176" s="4">
        <v>44667</v>
      </c>
      <c r="B5176" s="7">
        <f>+B5175*(1+'VTU Crédito Hipotecario'!$D$20)^(0.00273972602739726)</f>
        <v>288.4281097141872</v>
      </c>
    </row>
    <row r="5177" spans="1:2" x14ac:dyDescent="0.25">
      <c r="A5177" s="4">
        <v>44668</v>
      </c>
      <c r="B5177" s="7">
        <f>+B5176*(1+'VTU Crédito Hipotecario'!$D$20)^(0.00273972602739726)</f>
        <v>288.45154516164075</v>
      </c>
    </row>
    <row r="5178" spans="1:2" x14ac:dyDescent="0.25">
      <c r="A5178" s="4">
        <v>44669</v>
      </c>
      <c r="B5178" s="7">
        <f>+B5177*(1+'VTU Crédito Hipotecario'!$D$20)^(0.00273972602739726)</f>
        <v>288.47498251327829</v>
      </c>
    </row>
    <row r="5179" spans="1:2" x14ac:dyDescent="0.25">
      <c r="A5179" s="4">
        <v>44670</v>
      </c>
      <c r="B5179" s="7">
        <f>+B5178*(1+'VTU Crédito Hipotecario'!$D$20)^(0.00273972602739726)</f>
        <v>288.49842176925461</v>
      </c>
    </row>
    <row r="5180" spans="1:2" x14ac:dyDescent="0.25">
      <c r="A5180" s="4">
        <v>44671</v>
      </c>
      <c r="B5180" s="7">
        <f>+B5179*(1+'VTU Crédito Hipotecario'!$D$20)^(0.00273972602739726)</f>
        <v>288.52186292972436</v>
      </c>
    </row>
    <row r="5181" spans="1:2" x14ac:dyDescent="0.25">
      <c r="A5181" s="4">
        <v>44672</v>
      </c>
      <c r="B5181" s="7">
        <f>+B5180*(1+'VTU Crédito Hipotecario'!$D$20)^(0.00273972602739726)</f>
        <v>288.54530599484235</v>
      </c>
    </row>
    <row r="5182" spans="1:2" x14ac:dyDescent="0.25">
      <c r="A5182" s="4">
        <v>44673</v>
      </c>
      <c r="B5182" s="7">
        <f>+B5181*(1+'VTU Crédito Hipotecario'!$D$20)^(0.00273972602739726)</f>
        <v>288.5687509647633</v>
      </c>
    </row>
    <row r="5183" spans="1:2" x14ac:dyDescent="0.25">
      <c r="A5183" s="4">
        <v>44674</v>
      </c>
      <c r="B5183" s="7">
        <f>+B5182*(1+'VTU Crédito Hipotecario'!$D$20)^(0.00273972602739726)</f>
        <v>288.59219783964198</v>
      </c>
    </row>
    <row r="5184" spans="1:2" x14ac:dyDescent="0.25">
      <c r="A5184" s="4">
        <v>44675</v>
      </c>
      <c r="B5184" s="7">
        <f>+B5183*(1+'VTU Crédito Hipotecario'!$D$20)^(0.00273972602739726)</f>
        <v>288.6156466196332</v>
      </c>
    </row>
    <row r="5185" spans="1:2" x14ac:dyDescent="0.25">
      <c r="A5185" s="4">
        <v>44676</v>
      </c>
      <c r="B5185" s="7">
        <f>+B5184*(1+'VTU Crédito Hipotecario'!$D$20)^(0.00273972602739726)</f>
        <v>288.63909730489172</v>
      </c>
    </row>
    <row r="5186" spans="1:2" x14ac:dyDescent="0.25">
      <c r="A5186" s="4">
        <v>44677</v>
      </c>
      <c r="B5186" s="7">
        <f>+B5185*(1+'VTU Crédito Hipotecario'!$D$20)^(0.00273972602739726)</f>
        <v>288.6625498955724</v>
      </c>
    </row>
    <row r="5187" spans="1:2" x14ac:dyDescent="0.25">
      <c r="A5187" s="4">
        <v>44678</v>
      </c>
      <c r="B5187" s="7">
        <f>+B5186*(1+'VTU Crédito Hipotecario'!$D$20)^(0.00273972602739726)</f>
        <v>288.68600439183001</v>
      </c>
    </row>
    <row r="5188" spans="1:2" x14ac:dyDescent="0.25">
      <c r="A5188" s="4">
        <v>44679</v>
      </c>
      <c r="B5188" s="7">
        <f>+B5187*(1+'VTU Crédito Hipotecario'!$D$20)^(0.00273972602739726)</f>
        <v>288.7094607938194</v>
      </c>
    </row>
    <row r="5189" spans="1:2" x14ac:dyDescent="0.25">
      <c r="A5189" s="4">
        <v>44680</v>
      </c>
      <c r="B5189" s="7">
        <f>+B5188*(1+'VTU Crédito Hipotecario'!$D$20)^(0.00273972602739726)</f>
        <v>288.73291910169542</v>
      </c>
    </row>
    <row r="5190" spans="1:2" x14ac:dyDescent="0.25">
      <c r="A5190" s="4">
        <v>44681</v>
      </c>
      <c r="B5190" s="7">
        <f>+B5189*(1+'VTU Crédito Hipotecario'!$D$20)^(0.00273972602739726)</f>
        <v>288.75637931561289</v>
      </c>
    </row>
    <row r="5191" spans="1:2" x14ac:dyDescent="0.25">
      <c r="A5191" s="4">
        <v>44682</v>
      </c>
      <c r="B5191" s="7">
        <f>+B5190*(1+'VTU Crédito Hipotecario'!$D$20)^(0.00273972602739726)</f>
        <v>288.77984143572672</v>
      </c>
    </row>
    <row r="5192" spans="1:2" x14ac:dyDescent="0.25">
      <c r="A5192" s="4">
        <v>44683</v>
      </c>
      <c r="B5192" s="7">
        <f>+B5191*(1+'VTU Crédito Hipotecario'!$D$20)^(0.00273972602739726)</f>
        <v>288.80330546219182</v>
      </c>
    </row>
    <row r="5193" spans="1:2" x14ac:dyDescent="0.25">
      <c r="A5193" s="4">
        <v>44684</v>
      </c>
      <c r="B5193" s="7">
        <f>+B5192*(1+'VTU Crédito Hipotecario'!$D$20)^(0.00273972602739726)</f>
        <v>288.82677139516301</v>
      </c>
    </row>
    <row r="5194" spans="1:2" x14ac:dyDescent="0.25">
      <c r="A5194" s="4">
        <v>44685</v>
      </c>
      <c r="B5194" s="7">
        <f>+B5193*(1+'VTU Crédito Hipotecario'!$D$20)^(0.00273972602739726)</f>
        <v>288.85023923479525</v>
      </c>
    </row>
    <row r="5195" spans="1:2" x14ac:dyDescent="0.25">
      <c r="A5195" s="4">
        <v>44686</v>
      </c>
      <c r="B5195" s="7">
        <f>+B5194*(1+'VTU Crédito Hipotecario'!$D$20)^(0.00273972602739726)</f>
        <v>288.87370898124345</v>
      </c>
    </row>
    <row r="5196" spans="1:2" x14ac:dyDescent="0.25">
      <c r="A5196" s="4">
        <v>44687</v>
      </c>
      <c r="B5196" s="7">
        <f>+B5195*(1+'VTU Crédito Hipotecario'!$D$20)^(0.00273972602739726)</f>
        <v>288.89718063466256</v>
      </c>
    </row>
    <row r="5197" spans="1:2" x14ac:dyDescent="0.25">
      <c r="A5197" s="4">
        <v>44688</v>
      </c>
      <c r="B5197" s="7">
        <f>+B5196*(1+'VTU Crédito Hipotecario'!$D$20)^(0.00273972602739726)</f>
        <v>288.92065419520748</v>
      </c>
    </row>
    <row r="5198" spans="1:2" x14ac:dyDescent="0.25">
      <c r="A5198" s="4">
        <v>44689</v>
      </c>
      <c r="B5198" s="7">
        <f>+B5197*(1+'VTU Crédito Hipotecario'!$D$20)^(0.00273972602739726)</f>
        <v>288.94412966303321</v>
      </c>
    </row>
    <row r="5199" spans="1:2" x14ac:dyDescent="0.25">
      <c r="A5199" s="4">
        <v>44690</v>
      </c>
      <c r="B5199" s="7">
        <f>+B5198*(1+'VTU Crédito Hipotecario'!$D$20)^(0.00273972602739726)</f>
        <v>288.96760703829472</v>
      </c>
    </row>
    <row r="5200" spans="1:2" x14ac:dyDescent="0.25">
      <c r="A5200" s="4">
        <v>44691</v>
      </c>
      <c r="B5200" s="7">
        <f>+B5199*(1+'VTU Crédito Hipotecario'!$D$20)^(0.00273972602739726)</f>
        <v>288.99108632114695</v>
      </c>
    </row>
    <row r="5201" spans="1:2" x14ac:dyDescent="0.25">
      <c r="A5201" s="4">
        <v>44692</v>
      </c>
      <c r="B5201" s="7">
        <f>+B5200*(1+'VTU Crédito Hipotecario'!$D$20)^(0.00273972602739726)</f>
        <v>289.01456751174493</v>
      </c>
    </row>
    <row r="5202" spans="1:2" x14ac:dyDescent="0.25">
      <c r="A5202" s="4">
        <v>44693</v>
      </c>
      <c r="B5202" s="7">
        <f>+B5201*(1+'VTU Crédito Hipotecario'!$D$20)^(0.00273972602739726)</f>
        <v>289.03805061024366</v>
      </c>
    </row>
    <row r="5203" spans="1:2" x14ac:dyDescent="0.25">
      <c r="A5203" s="4">
        <v>44694</v>
      </c>
      <c r="B5203" s="7">
        <f>+B5202*(1+'VTU Crédito Hipotecario'!$D$20)^(0.00273972602739726)</f>
        <v>289.06153561679821</v>
      </c>
    </row>
    <row r="5204" spans="1:2" x14ac:dyDescent="0.25">
      <c r="A5204" s="4">
        <v>44695</v>
      </c>
      <c r="B5204" s="7">
        <f>+B5203*(1+'VTU Crédito Hipotecario'!$D$20)^(0.00273972602739726)</f>
        <v>289.08502253156354</v>
      </c>
    </row>
    <row r="5205" spans="1:2" x14ac:dyDescent="0.25">
      <c r="A5205" s="4">
        <v>44696</v>
      </c>
      <c r="B5205" s="7">
        <f>+B5204*(1+'VTU Crédito Hipotecario'!$D$20)^(0.00273972602739726)</f>
        <v>289.10851135469471</v>
      </c>
    </row>
    <row r="5206" spans="1:2" x14ac:dyDescent="0.25">
      <c r="A5206" s="4">
        <v>44697</v>
      </c>
      <c r="B5206" s="7">
        <f>+B5205*(1+'VTU Crédito Hipotecario'!$D$20)^(0.00273972602739726)</f>
        <v>289.1320020863468</v>
      </c>
    </row>
    <row r="5207" spans="1:2" x14ac:dyDescent="0.25">
      <c r="A5207" s="4">
        <v>44698</v>
      </c>
      <c r="B5207" s="7">
        <f>+B5206*(1+'VTU Crédito Hipotecario'!$D$20)^(0.00273972602739726)</f>
        <v>289.15549472667487</v>
      </c>
    </row>
    <row r="5208" spans="1:2" x14ac:dyDescent="0.25">
      <c r="A5208" s="4">
        <v>44699</v>
      </c>
      <c r="B5208" s="7">
        <f>+B5207*(1+'VTU Crédito Hipotecario'!$D$20)^(0.00273972602739726)</f>
        <v>289.17898927583406</v>
      </c>
    </row>
    <row r="5209" spans="1:2" x14ac:dyDescent="0.25">
      <c r="A5209" s="4">
        <v>44700</v>
      </c>
      <c r="B5209" s="7">
        <f>+B5208*(1+'VTU Crédito Hipotecario'!$D$20)^(0.00273972602739726)</f>
        <v>289.20248573397942</v>
      </c>
    </row>
    <row r="5210" spans="1:2" x14ac:dyDescent="0.25">
      <c r="A5210" s="4">
        <v>44701</v>
      </c>
      <c r="B5210" s="7">
        <f>+B5209*(1+'VTU Crédito Hipotecario'!$D$20)^(0.00273972602739726)</f>
        <v>289.22598410126602</v>
      </c>
    </row>
    <row r="5211" spans="1:2" x14ac:dyDescent="0.25">
      <c r="A5211" s="4">
        <v>44702</v>
      </c>
      <c r="B5211" s="7">
        <f>+B5210*(1+'VTU Crédito Hipotecario'!$D$20)^(0.00273972602739726)</f>
        <v>289.24948437784906</v>
      </c>
    </row>
    <row r="5212" spans="1:2" x14ac:dyDescent="0.25">
      <c r="A5212" s="4">
        <v>44703</v>
      </c>
      <c r="B5212" s="7">
        <f>+B5211*(1+'VTU Crédito Hipotecario'!$D$20)^(0.00273972602739726)</f>
        <v>289.27298656388359</v>
      </c>
    </row>
    <row r="5213" spans="1:2" x14ac:dyDescent="0.25">
      <c r="A5213" s="4">
        <v>44704</v>
      </c>
      <c r="B5213" s="7">
        <f>+B5212*(1+'VTU Crédito Hipotecario'!$D$20)^(0.00273972602739726)</f>
        <v>289.29649065952481</v>
      </c>
    </row>
    <row r="5214" spans="1:2" x14ac:dyDescent="0.25">
      <c r="A5214" s="4">
        <v>44705</v>
      </c>
      <c r="B5214" s="7">
        <f>+B5213*(1+'VTU Crédito Hipotecario'!$D$20)^(0.00273972602739726)</f>
        <v>289.31999666492788</v>
      </c>
    </row>
    <row r="5215" spans="1:2" x14ac:dyDescent="0.25">
      <c r="A5215" s="4">
        <v>44706</v>
      </c>
      <c r="B5215" s="7">
        <f>+B5214*(1+'VTU Crédito Hipotecario'!$D$20)^(0.00273972602739726)</f>
        <v>289.34350458024801</v>
      </c>
    </row>
    <row r="5216" spans="1:2" x14ac:dyDescent="0.25">
      <c r="A5216" s="4">
        <v>44707</v>
      </c>
      <c r="B5216" s="7">
        <f>+B5215*(1+'VTU Crédito Hipotecario'!$D$20)^(0.00273972602739726)</f>
        <v>289.3670144056403</v>
      </c>
    </row>
    <row r="5217" spans="1:2" x14ac:dyDescent="0.25">
      <c r="A5217" s="4">
        <v>44708</v>
      </c>
      <c r="B5217" s="7">
        <f>+B5216*(1+'VTU Crédito Hipotecario'!$D$20)^(0.00273972602739726)</f>
        <v>289.39052614126001</v>
      </c>
    </row>
    <row r="5218" spans="1:2" x14ac:dyDescent="0.25">
      <c r="A5218" s="4">
        <v>44709</v>
      </c>
      <c r="B5218" s="7">
        <f>+B5217*(1+'VTU Crédito Hipotecario'!$D$20)^(0.00273972602739726)</f>
        <v>289.41403978726231</v>
      </c>
    </row>
    <row r="5219" spans="1:2" x14ac:dyDescent="0.25">
      <c r="A5219" s="4">
        <v>44710</v>
      </c>
      <c r="B5219" s="7">
        <f>+B5218*(1+'VTU Crédito Hipotecario'!$D$20)^(0.00273972602739726)</f>
        <v>289.43755534380244</v>
      </c>
    </row>
    <row r="5220" spans="1:2" x14ac:dyDescent="0.25">
      <c r="A5220" s="4">
        <v>44711</v>
      </c>
      <c r="B5220" s="7">
        <f>+B5219*(1+'VTU Crédito Hipotecario'!$D$20)^(0.00273972602739726)</f>
        <v>289.46107281103565</v>
      </c>
    </row>
    <row r="5221" spans="1:2" x14ac:dyDescent="0.25">
      <c r="A5221" s="4">
        <v>44712</v>
      </c>
      <c r="B5221" s="7">
        <f>+B5220*(1+'VTU Crédito Hipotecario'!$D$20)^(0.00273972602739726)</f>
        <v>289.48459218911717</v>
      </c>
    </row>
    <row r="5222" spans="1:2" x14ac:dyDescent="0.25">
      <c r="A5222" s="4">
        <v>44713</v>
      </c>
      <c r="B5222" s="7">
        <f>+B5221*(1+'VTU Crédito Hipotecario'!$D$20)^(0.00273972602739726)</f>
        <v>289.50811347820229</v>
      </c>
    </row>
    <row r="5223" spans="1:2" x14ac:dyDescent="0.25">
      <c r="A5223" s="4">
        <v>44714</v>
      </c>
      <c r="B5223" s="7">
        <f>+B5222*(1+'VTU Crédito Hipotecario'!$D$20)^(0.00273972602739726)</f>
        <v>289.53163667844626</v>
      </c>
    </row>
    <row r="5224" spans="1:2" x14ac:dyDescent="0.25">
      <c r="A5224" s="4">
        <v>44715</v>
      </c>
      <c r="B5224" s="7">
        <f>+B5223*(1+'VTU Crédito Hipotecario'!$D$20)^(0.00273972602739726)</f>
        <v>289.55516179000432</v>
      </c>
    </row>
    <row r="5225" spans="1:2" x14ac:dyDescent="0.25">
      <c r="A5225" s="4">
        <v>44716</v>
      </c>
      <c r="B5225" s="7">
        <f>+B5224*(1+'VTU Crédito Hipotecario'!$D$20)^(0.00273972602739726)</f>
        <v>289.57868881303182</v>
      </c>
    </row>
    <row r="5226" spans="1:2" x14ac:dyDescent="0.25">
      <c r="A5226" s="4">
        <v>44717</v>
      </c>
      <c r="B5226" s="7">
        <f>+B5225*(1+'VTU Crédito Hipotecario'!$D$20)^(0.00273972602739726)</f>
        <v>289.60221774768411</v>
      </c>
    </row>
    <row r="5227" spans="1:2" x14ac:dyDescent="0.25">
      <c r="A5227" s="4">
        <v>44718</v>
      </c>
      <c r="B5227" s="7">
        <f>+B5226*(1+'VTU Crédito Hipotecario'!$D$20)^(0.00273972602739726)</f>
        <v>289.62574859411643</v>
      </c>
    </row>
    <row r="5228" spans="1:2" x14ac:dyDescent="0.25">
      <c r="A5228" s="4">
        <v>44719</v>
      </c>
      <c r="B5228" s="7">
        <f>+B5227*(1+'VTU Crédito Hipotecario'!$D$20)^(0.00273972602739726)</f>
        <v>289.64928135248419</v>
      </c>
    </row>
    <row r="5229" spans="1:2" x14ac:dyDescent="0.25">
      <c r="A5229" s="4">
        <v>44720</v>
      </c>
      <c r="B5229" s="7">
        <f>+B5228*(1+'VTU Crédito Hipotecario'!$D$20)^(0.00273972602739726)</f>
        <v>289.6728160229427</v>
      </c>
    </row>
    <row r="5230" spans="1:2" x14ac:dyDescent="0.25">
      <c r="A5230" s="4">
        <v>44721</v>
      </c>
      <c r="B5230" s="7">
        <f>+B5229*(1+'VTU Crédito Hipotecario'!$D$20)^(0.00273972602739726)</f>
        <v>289.69635260564729</v>
      </c>
    </row>
    <row r="5231" spans="1:2" x14ac:dyDescent="0.25">
      <c r="A5231" s="4">
        <v>44722</v>
      </c>
      <c r="B5231" s="7">
        <f>+B5230*(1+'VTU Crédito Hipotecario'!$D$20)^(0.00273972602739726)</f>
        <v>289.71989110075339</v>
      </c>
    </row>
    <row r="5232" spans="1:2" x14ac:dyDescent="0.25">
      <c r="A5232" s="4">
        <v>44723</v>
      </c>
      <c r="B5232" s="7">
        <f>+B5231*(1+'VTU Crédito Hipotecario'!$D$20)^(0.00273972602739726)</f>
        <v>289.74343150841639</v>
      </c>
    </row>
    <row r="5233" spans="1:2" x14ac:dyDescent="0.25">
      <c r="A5233" s="4">
        <v>44724</v>
      </c>
      <c r="B5233" s="7">
        <f>+B5232*(1+'VTU Crédito Hipotecario'!$D$20)^(0.00273972602739726)</f>
        <v>289.76697382879166</v>
      </c>
    </row>
    <row r="5234" spans="1:2" x14ac:dyDescent="0.25">
      <c r="A5234" s="4">
        <v>44725</v>
      </c>
      <c r="B5234" s="7">
        <f>+B5233*(1+'VTU Crédito Hipotecario'!$D$20)^(0.00273972602739726)</f>
        <v>289.79051806203461</v>
      </c>
    </row>
    <row r="5235" spans="1:2" x14ac:dyDescent="0.25">
      <c r="A5235" s="4">
        <v>44726</v>
      </c>
      <c r="B5235" s="7">
        <f>+B5234*(1+'VTU Crédito Hipotecario'!$D$20)^(0.00273972602739726)</f>
        <v>289.81406420830069</v>
      </c>
    </row>
    <row r="5236" spans="1:2" x14ac:dyDescent="0.25">
      <c r="A5236" s="4">
        <v>44727</v>
      </c>
      <c r="B5236" s="7">
        <f>+B5235*(1+'VTU Crédito Hipotecario'!$D$20)^(0.00273972602739726)</f>
        <v>289.83761226774533</v>
      </c>
    </row>
    <row r="5237" spans="1:2" x14ac:dyDescent="0.25">
      <c r="A5237" s="4">
        <v>44728</v>
      </c>
      <c r="B5237" s="7">
        <f>+B5236*(1+'VTU Crédito Hipotecario'!$D$20)^(0.00273972602739726)</f>
        <v>289.86116224052392</v>
      </c>
    </row>
    <row r="5238" spans="1:2" x14ac:dyDescent="0.25">
      <c r="A5238" s="4">
        <v>44729</v>
      </c>
      <c r="B5238" s="7">
        <f>+B5237*(1+'VTU Crédito Hipotecario'!$D$20)^(0.00273972602739726)</f>
        <v>289.88471412679201</v>
      </c>
    </row>
    <row r="5239" spans="1:2" x14ac:dyDescent="0.25">
      <c r="A5239" s="4">
        <v>44730</v>
      </c>
      <c r="B5239" s="7">
        <f>+B5238*(1+'VTU Crédito Hipotecario'!$D$20)^(0.00273972602739726)</f>
        <v>289.90826792670504</v>
      </c>
    </row>
    <row r="5240" spans="1:2" x14ac:dyDescent="0.25">
      <c r="A5240" s="4">
        <v>44731</v>
      </c>
      <c r="B5240" s="7">
        <f>+B5239*(1+'VTU Crédito Hipotecario'!$D$20)^(0.00273972602739726)</f>
        <v>289.93182364041849</v>
      </c>
    </row>
    <row r="5241" spans="1:2" x14ac:dyDescent="0.25">
      <c r="A5241" s="4">
        <v>44732</v>
      </c>
      <c r="B5241" s="7">
        <f>+B5240*(1+'VTU Crédito Hipotecario'!$D$20)^(0.00273972602739726)</f>
        <v>289.95538126808788</v>
      </c>
    </row>
    <row r="5242" spans="1:2" x14ac:dyDescent="0.25">
      <c r="A5242" s="4">
        <v>44733</v>
      </c>
      <c r="B5242" s="7">
        <f>+B5241*(1+'VTU Crédito Hipotecario'!$D$20)^(0.00273972602739726)</f>
        <v>289.97894080986873</v>
      </c>
    </row>
    <row r="5243" spans="1:2" x14ac:dyDescent="0.25">
      <c r="A5243" s="4">
        <v>44734</v>
      </c>
      <c r="B5243" s="7">
        <f>+B5242*(1+'VTU Crédito Hipotecario'!$D$20)^(0.00273972602739726)</f>
        <v>290.00250226591652</v>
      </c>
    </row>
    <row r="5244" spans="1:2" x14ac:dyDescent="0.25">
      <c r="A5244" s="4">
        <v>44735</v>
      </c>
      <c r="B5244" s="7">
        <f>+B5243*(1+'VTU Crédito Hipotecario'!$D$20)^(0.00273972602739726)</f>
        <v>290.02606563638682</v>
      </c>
    </row>
    <row r="5245" spans="1:2" x14ac:dyDescent="0.25">
      <c r="A5245" s="4">
        <v>44736</v>
      </c>
      <c r="B5245" s="7">
        <f>+B5244*(1+'VTU Crédito Hipotecario'!$D$20)^(0.00273972602739726)</f>
        <v>290.04963092143521</v>
      </c>
    </row>
    <row r="5246" spans="1:2" x14ac:dyDescent="0.25">
      <c r="A5246" s="4">
        <v>44737</v>
      </c>
      <c r="B5246" s="7">
        <f>+B5245*(1+'VTU Crédito Hipotecario'!$D$20)^(0.00273972602739726)</f>
        <v>290.07319812121722</v>
      </c>
    </row>
    <row r="5247" spans="1:2" x14ac:dyDescent="0.25">
      <c r="A5247" s="4">
        <v>44738</v>
      </c>
      <c r="B5247" s="7">
        <f>+B5246*(1+'VTU Crédito Hipotecario'!$D$20)^(0.00273972602739726)</f>
        <v>290.09676723588842</v>
      </c>
    </row>
    <row r="5248" spans="1:2" x14ac:dyDescent="0.25">
      <c r="A5248" s="4">
        <v>44739</v>
      </c>
      <c r="B5248" s="7">
        <f>+B5247*(1+'VTU Crédito Hipotecario'!$D$20)^(0.00273972602739726)</f>
        <v>290.1203382656044</v>
      </c>
    </row>
    <row r="5249" spans="1:2" x14ac:dyDescent="0.25">
      <c r="A5249" s="4">
        <v>44740</v>
      </c>
      <c r="B5249" s="7">
        <f>+B5248*(1+'VTU Crédito Hipotecario'!$D$20)^(0.00273972602739726)</f>
        <v>290.1439112105208</v>
      </c>
    </row>
    <row r="5250" spans="1:2" x14ac:dyDescent="0.25">
      <c r="A5250" s="4">
        <v>44741</v>
      </c>
      <c r="B5250" s="7">
        <f>+B5249*(1+'VTU Crédito Hipotecario'!$D$20)^(0.00273972602739726)</f>
        <v>290.16748607079319</v>
      </c>
    </row>
    <row r="5251" spans="1:2" x14ac:dyDescent="0.25">
      <c r="A5251" s="4">
        <v>44742</v>
      </c>
      <c r="B5251" s="7">
        <f>+B5250*(1+'VTU Crédito Hipotecario'!$D$20)^(0.00273972602739726)</f>
        <v>290.19106284657721</v>
      </c>
    </row>
    <row r="5252" spans="1:2" x14ac:dyDescent="0.25">
      <c r="A5252" s="4">
        <v>44743</v>
      </c>
      <c r="B5252" s="7">
        <f>+B5251*(1+'VTU Crédito Hipotecario'!$D$20)^(0.00273972602739726)</f>
        <v>290.2146415380285</v>
      </c>
    </row>
    <row r="5253" spans="1:2" x14ac:dyDescent="0.25">
      <c r="A5253" s="4">
        <v>44744</v>
      </c>
      <c r="B5253" s="7">
        <f>+B5252*(1+'VTU Crédito Hipotecario'!$D$20)^(0.00273972602739726)</f>
        <v>290.2382221453027</v>
      </c>
    </row>
    <row r="5254" spans="1:2" x14ac:dyDescent="0.25">
      <c r="A5254" s="4">
        <v>44745</v>
      </c>
      <c r="B5254" s="7">
        <f>+B5253*(1+'VTU Crédito Hipotecario'!$D$20)^(0.00273972602739726)</f>
        <v>290.2618046685555</v>
      </c>
    </row>
    <row r="5255" spans="1:2" x14ac:dyDescent="0.25">
      <c r="A5255" s="4">
        <v>44746</v>
      </c>
      <c r="B5255" s="7">
        <f>+B5254*(1+'VTU Crédito Hipotecario'!$D$20)^(0.00273972602739726)</f>
        <v>290.28538910794254</v>
      </c>
    </row>
    <row r="5256" spans="1:2" x14ac:dyDescent="0.25">
      <c r="A5256" s="4">
        <v>44747</v>
      </c>
      <c r="B5256" s="7">
        <f>+B5255*(1+'VTU Crédito Hipotecario'!$D$20)^(0.00273972602739726)</f>
        <v>290.30897546361956</v>
      </c>
    </row>
    <row r="5257" spans="1:2" x14ac:dyDescent="0.25">
      <c r="A5257" s="4">
        <v>44748</v>
      </c>
      <c r="B5257" s="7">
        <f>+B5256*(1+'VTU Crédito Hipotecario'!$D$20)^(0.00273972602739726)</f>
        <v>290.33256373574221</v>
      </c>
    </row>
    <row r="5258" spans="1:2" x14ac:dyDescent="0.25">
      <c r="A5258" s="4">
        <v>44749</v>
      </c>
      <c r="B5258" s="7">
        <f>+B5257*(1+'VTU Crédito Hipotecario'!$D$20)^(0.00273972602739726)</f>
        <v>290.35615392446624</v>
      </c>
    </row>
    <row r="5259" spans="1:2" x14ac:dyDescent="0.25">
      <c r="A5259" s="4">
        <v>44750</v>
      </c>
      <c r="B5259" s="7">
        <f>+B5258*(1+'VTU Crédito Hipotecario'!$D$20)^(0.00273972602739726)</f>
        <v>290.3797460299474</v>
      </c>
    </row>
    <row r="5260" spans="1:2" x14ac:dyDescent="0.25">
      <c r="A5260" s="4">
        <v>44751</v>
      </c>
      <c r="B5260" s="7">
        <f>+B5259*(1+'VTU Crédito Hipotecario'!$D$20)^(0.00273972602739726)</f>
        <v>290.40334005234138</v>
      </c>
    </row>
    <row r="5261" spans="1:2" x14ac:dyDescent="0.25">
      <c r="A5261" s="4">
        <v>44752</v>
      </c>
      <c r="B5261" s="7">
        <f>+B5260*(1+'VTU Crédito Hipotecario'!$D$20)^(0.00273972602739726)</f>
        <v>290.42693599180399</v>
      </c>
    </row>
    <row r="5262" spans="1:2" x14ac:dyDescent="0.25">
      <c r="A5262" s="4">
        <v>44753</v>
      </c>
      <c r="B5262" s="7">
        <f>+B5261*(1+'VTU Crédito Hipotecario'!$D$20)^(0.00273972602739726)</f>
        <v>290.45053384849092</v>
      </c>
    </row>
    <row r="5263" spans="1:2" x14ac:dyDescent="0.25">
      <c r="A5263" s="4">
        <v>44754</v>
      </c>
      <c r="B5263" s="7">
        <f>+B5262*(1+'VTU Crédito Hipotecario'!$D$20)^(0.00273972602739726)</f>
        <v>290.47413362255804</v>
      </c>
    </row>
    <row r="5264" spans="1:2" x14ac:dyDescent="0.25">
      <c r="A5264" s="4">
        <v>44755</v>
      </c>
      <c r="B5264" s="7">
        <f>+B5263*(1+'VTU Crédito Hipotecario'!$D$20)^(0.00273972602739726)</f>
        <v>290.4977353141611</v>
      </c>
    </row>
    <row r="5265" spans="1:2" x14ac:dyDescent="0.25">
      <c r="A5265" s="4">
        <v>44756</v>
      </c>
      <c r="B5265" s="7">
        <f>+B5264*(1+'VTU Crédito Hipotecario'!$D$20)^(0.00273972602739726)</f>
        <v>290.52133892345586</v>
      </c>
    </row>
    <row r="5266" spans="1:2" x14ac:dyDescent="0.25">
      <c r="A5266" s="4">
        <v>44757</v>
      </c>
      <c r="B5266" s="7">
        <f>+B5265*(1+'VTU Crédito Hipotecario'!$D$20)^(0.00273972602739726)</f>
        <v>290.54494445059817</v>
      </c>
    </row>
    <row r="5267" spans="1:2" x14ac:dyDescent="0.25">
      <c r="A5267" s="4">
        <v>44758</v>
      </c>
      <c r="B5267" s="7">
        <f>+B5266*(1+'VTU Crédito Hipotecario'!$D$20)^(0.00273972602739726)</f>
        <v>290.56855189574389</v>
      </c>
    </row>
    <row r="5268" spans="1:2" x14ac:dyDescent="0.25">
      <c r="A5268" s="4">
        <v>44759</v>
      </c>
      <c r="B5268" s="7">
        <f>+B5267*(1+'VTU Crédito Hipotecario'!$D$20)^(0.00273972602739726)</f>
        <v>290.59216125904885</v>
      </c>
    </row>
    <row r="5269" spans="1:2" x14ac:dyDescent="0.25">
      <c r="A5269" s="4">
        <v>44760</v>
      </c>
      <c r="B5269" s="7">
        <f>+B5268*(1+'VTU Crédito Hipotecario'!$D$20)^(0.00273972602739726)</f>
        <v>290.6157725406689</v>
      </c>
    </row>
    <row r="5270" spans="1:2" x14ac:dyDescent="0.25">
      <c r="A5270" s="4">
        <v>44761</v>
      </c>
      <c r="B5270" s="7">
        <f>+B5269*(1+'VTU Crédito Hipotecario'!$D$20)^(0.00273972602739726)</f>
        <v>290.63938574075991</v>
      </c>
    </row>
    <row r="5271" spans="1:2" x14ac:dyDescent="0.25">
      <c r="A5271" s="4">
        <v>44762</v>
      </c>
      <c r="B5271" s="7">
        <f>+B5270*(1+'VTU Crédito Hipotecario'!$D$20)^(0.00273972602739726)</f>
        <v>290.66300085947773</v>
      </c>
    </row>
    <row r="5272" spans="1:2" x14ac:dyDescent="0.25">
      <c r="A5272" s="4">
        <v>44763</v>
      </c>
      <c r="B5272" s="7">
        <f>+B5271*(1+'VTU Crédito Hipotecario'!$D$20)^(0.00273972602739726)</f>
        <v>290.68661789697825</v>
      </c>
    </row>
    <row r="5273" spans="1:2" x14ac:dyDescent="0.25">
      <c r="A5273" s="4">
        <v>44764</v>
      </c>
      <c r="B5273" s="7">
        <f>+B5272*(1+'VTU Crédito Hipotecario'!$D$20)^(0.00273972602739726)</f>
        <v>290.71023685341743</v>
      </c>
    </row>
    <row r="5274" spans="1:2" x14ac:dyDescent="0.25">
      <c r="A5274" s="4">
        <v>44765</v>
      </c>
      <c r="B5274" s="7">
        <f>+B5273*(1+'VTU Crédito Hipotecario'!$D$20)^(0.00273972602739726)</f>
        <v>290.73385772895114</v>
      </c>
    </row>
    <row r="5275" spans="1:2" x14ac:dyDescent="0.25">
      <c r="A5275" s="4">
        <v>44766</v>
      </c>
      <c r="B5275" s="7">
        <f>+B5274*(1+'VTU Crédito Hipotecario'!$D$20)^(0.00273972602739726)</f>
        <v>290.7574805237353</v>
      </c>
    </row>
    <row r="5276" spans="1:2" x14ac:dyDescent="0.25">
      <c r="A5276" s="4">
        <v>44767</v>
      </c>
      <c r="B5276" s="7">
        <f>+B5275*(1+'VTU Crédito Hipotecario'!$D$20)^(0.00273972602739726)</f>
        <v>290.78110523792589</v>
      </c>
    </row>
    <row r="5277" spans="1:2" x14ac:dyDescent="0.25">
      <c r="A5277" s="4">
        <v>44768</v>
      </c>
      <c r="B5277" s="7">
        <f>+B5276*(1+'VTU Crédito Hipotecario'!$D$20)^(0.00273972602739726)</f>
        <v>290.80473187167888</v>
      </c>
    </row>
    <row r="5278" spans="1:2" x14ac:dyDescent="0.25">
      <c r="A5278" s="4">
        <v>44769</v>
      </c>
      <c r="B5278" s="7">
        <f>+B5277*(1+'VTU Crédito Hipotecario'!$D$20)^(0.00273972602739726)</f>
        <v>290.82836042515021</v>
      </c>
    </row>
    <row r="5279" spans="1:2" x14ac:dyDescent="0.25">
      <c r="A5279" s="4">
        <v>44770</v>
      </c>
      <c r="B5279" s="7">
        <f>+B5278*(1+'VTU Crédito Hipotecario'!$D$20)^(0.00273972602739726)</f>
        <v>290.85199089849584</v>
      </c>
    </row>
    <row r="5280" spans="1:2" x14ac:dyDescent="0.25">
      <c r="A5280" s="4">
        <v>44771</v>
      </c>
      <c r="B5280" s="7">
        <f>+B5279*(1+'VTU Crédito Hipotecario'!$D$20)^(0.00273972602739726)</f>
        <v>290.87562329187182</v>
      </c>
    </row>
    <row r="5281" spans="1:2" x14ac:dyDescent="0.25">
      <c r="A5281" s="4">
        <v>44772</v>
      </c>
      <c r="B5281" s="7">
        <f>+B5280*(1+'VTU Crédito Hipotecario'!$D$20)^(0.00273972602739726)</f>
        <v>290.89925760543412</v>
      </c>
    </row>
    <row r="5282" spans="1:2" x14ac:dyDescent="0.25">
      <c r="A5282" s="4">
        <v>44773</v>
      </c>
      <c r="B5282" s="7">
        <f>+B5281*(1+'VTU Crédito Hipotecario'!$D$20)^(0.00273972602739726)</f>
        <v>290.92289383933877</v>
      </c>
    </row>
    <row r="5283" spans="1:2" x14ac:dyDescent="0.25">
      <c r="A5283" s="4">
        <v>44774</v>
      </c>
      <c r="B5283" s="7">
        <f>+B5282*(1+'VTU Crédito Hipotecario'!$D$20)^(0.00273972602739726)</f>
        <v>290.94653199374181</v>
      </c>
    </row>
    <row r="5284" spans="1:2" x14ac:dyDescent="0.25">
      <c r="A5284" s="4">
        <v>44775</v>
      </c>
      <c r="B5284" s="7">
        <f>+B5283*(1+'VTU Crédito Hipotecario'!$D$20)^(0.00273972602739726)</f>
        <v>290.97017206879929</v>
      </c>
    </row>
    <row r="5285" spans="1:2" x14ac:dyDescent="0.25">
      <c r="A5285" s="4">
        <v>44776</v>
      </c>
      <c r="B5285" s="7">
        <f>+B5284*(1+'VTU Crédito Hipotecario'!$D$20)^(0.00273972602739726)</f>
        <v>290.99381406466722</v>
      </c>
    </row>
    <row r="5286" spans="1:2" x14ac:dyDescent="0.25">
      <c r="A5286" s="4">
        <v>44777</v>
      </c>
      <c r="B5286" s="7">
        <f>+B5285*(1+'VTU Crédito Hipotecario'!$D$20)^(0.00273972602739726)</f>
        <v>291.01745798150171</v>
      </c>
    </row>
    <row r="5287" spans="1:2" x14ac:dyDescent="0.25">
      <c r="A5287" s="4">
        <v>44778</v>
      </c>
      <c r="B5287" s="7">
        <f>+B5286*(1+'VTU Crédito Hipotecario'!$D$20)^(0.00273972602739726)</f>
        <v>291.04110381945884</v>
      </c>
    </row>
    <row r="5288" spans="1:2" x14ac:dyDescent="0.25">
      <c r="A5288" s="4">
        <v>44779</v>
      </c>
      <c r="B5288" s="7">
        <f>+B5287*(1+'VTU Crédito Hipotecario'!$D$20)^(0.00273972602739726)</f>
        <v>291.06475157869471</v>
      </c>
    </row>
    <row r="5289" spans="1:2" x14ac:dyDescent="0.25">
      <c r="A5289" s="4">
        <v>44780</v>
      </c>
      <c r="B5289" s="7">
        <f>+B5288*(1+'VTU Crédito Hipotecario'!$D$20)^(0.00273972602739726)</f>
        <v>291.08840125936541</v>
      </c>
    </row>
    <row r="5290" spans="1:2" x14ac:dyDescent="0.25">
      <c r="A5290" s="4">
        <v>44781</v>
      </c>
      <c r="B5290" s="7">
        <f>+B5289*(1+'VTU Crédito Hipotecario'!$D$20)^(0.00273972602739726)</f>
        <v>291.11205286162709</v>
      </c>
    </row>
    <row r="5291" spans="1:2" x14ac:dyDescent="0.25">
      <c r="A5291" s="4">
        <v>44782</v>
      </c>
      <c r="B5291" s="7">
        <f>+B5290*(1+'VTU Crédito Hipotecario'!$D$20)^(0.00273972602739726)</f>
        <v>291.13570638563584</v>
      </c>
    </row>
    <row r="5292" spans="1:2" x14ac:dyDescent="0.25">
      <c r="A5292" s="4">
        <v>44783</v>
      </c>
      <c r="B5292" s="7">
        <f>+B5291*(1+'VTU Crédito Hipotecario'!$D$20)^(0.00273972602739726)</f>
        <v>291.15936183154787</v>
      </c>
    </row>
    <row r="5293" spans="1:2" x14ac:dyDescent="0.25">
      <c r="A5293" s="4">
        <v>44784</v>
      </c>
      <c r="B5293" s="7">
        <f>+B5292*(1+'VTU Crédito Hipotecario'!$D$20)^(0.00273972602739726)</f>
        <v>291.18301919951926</v>
      </c>
    </row>
    <row r="5294" spans="1:2" x14ac:dyDescent="0.25">
      <c r="A5294" s="4">
        <v>44785</v>
      </c>
      <c r="B5294" s="7">
        <f>+B5293*(1+'VTU Crédito Hipotecario'!$D$20)^(0.00273972602739726)</f>
        <v>291.20667848970623</v>
      </c>
    </row>
    <row r="5295" spans="1:2" x14ac:dyDescent="0.25">
      <c r="A5295" s="4">
        <v>44786</v>
      </c>
      <c r="B5295" s="7">
        <f>+B5294*(1+'VTU Crédito Hipotecario'!$D$20)^(0.00273972602739726)</f>
        <v>291.23033970226498</v>
      </c>
    </row>
    <row r="5296" spans="1:2" x14ac:dyDescent="0.25">
      <c r="A5296" s="4">
        <v>44787</v>
      </c>
      <c r="B5296" s="7">
        <f>+B5295*(1+'VTU Crédito Hipotecario'!$D$20)^(0.00273972602739726)</f>
        <v>291.25400283735166</v>
      </c>
    </row>
    <row r="5297" spans="1:2" x14ac:dyDescent="0.25">
      <c r="A5297" s="4">
        <v>44788</v>
      </c>
      <c r="B5297" s="7">
        <f>+B5296*(1+'VTU Crédito Hipotecario'!$D$20)^(0.00273972602739726)</f>
        <v>291.27766789512253</v>
      </c>
    </row>
    <row r="5298" spans="1:2" x14ac:dyDescent="0.25">
      <c r="A5298" s="4">
        <v>44789</v>
      </c>
      <c r="B5298" s="7">
        <f>+B5297*(1+'VTU Crédito Hipotecario'!$D$20)^(0.00273972602739726)</f>
        <v>291.3013348757338</v>
      </c>
    </row>
    <row r="5299" spans="1:2" x14ac:dyDescent="0.25">
      <c r="A5299" s="4">
        <v>44790</v>
      </c>
      <c r="B5299" s="7">
        <f>+B5298*(1+'VTU Crédito Hipotecario'!$D$20)^(0.00273972602739726)</f>
        <v>291.32500377934167</v>
      </c>
    </row>
    <row r="5300" spans="1:2" x14ac:dyDescent="0.25">
      <c r="A5300" s="4">
        <v>44791</v>
      </c>
      <c r="B5300" s="7">
        <f>+B5299*(1+'VTU Crédito Hipotecario'!$D$20)^(0.00273972602739726)</f>
        <v>291.34867460610241</v>
      </c>
    </row>
    <row r="5301" spans="1:2" x14ac:dyDescent="0.25">
      <c r="A5301" s="4">
        <v>44792</v>
      </c>
      <c r="B5301" s="7">
        <f>+B5300*(1+'VTU Crédito Hipotecario'!$D$20)^(0.00273972602739726)</f>
        <v>291.37234735617227</v>
      </c>
    </row>
    <row r="5302" spans="1:2" x14ac:dyDescent="0.25">
      <c r="A5302" s="4">
        <v>44793</v>
      </c>
      <c r="B5302" s="7">
        <f>+B5301*(1+'VTU Crédito Hipotecario'!$D$20)^(0.00273972602739726)</f>
        <v>291.39602202970752</v>
      </c>
    </row>
    <row r="5303" spans="1:2" x14ac:dyDescent="0.25">
      <c r="A5303" s="4">
        <v>44794</v>
      </c>
      <c r="B5303" s="7">
        <f>+B5302*(1+'VTU Crédito Hipotecario'!$D$20)^(0.00273972602739726)</f>
        <v>291.41969862686449</v>
      </c>
    </row>
    <row r="5304" spans="1:2" x14ac:dyDescent="0.25">
      <c r="A5304" s="4">
        <v>44795</v>
      </c>
      <c r="B5304" s="7">
        <f>+B5303*(1+'VTU Crédito Hipotecario'!$D$20)^(0.00273972602739726)</f>
        <v>291.44337714779942</v>
      </c>
    </row>
    <row r="5305" spans="1:2" x14ac:dyDescent="0.25">
      <c r="A5305" s="4">
        <v>44796</v>
      </c>
      <c r="B5305" s="7">
        <f>+B5304*(1+'VTU Crédito Hipotecario'!$D$20)^(0.00273972602739726)</f>
        <v>291.46705759266865</v>
      </c>
    </row>
    <row r="5306" spans="1:2" x14ac:dyDescent="0.25">
      <c r="A5306" s="4">
        <v>44797</v>
      </c>
      <c r="B5306" s="7">
        <f>+B5305*(1+'VTU Crédito Hipotecario'!$D$20)^(0.00273972602739726)</f>
        <v>291.49073996162849</v>
      </c>
    </row>
    <row r="5307" spans="1:2" x14ac:dyDescent="0.25">
      <c r="A5307" s="4">
        <v>44798</v>
      </c>
      <c r="B5307" s="7">
        <f>+B5306*(1+'VTU Crédito Hipotecario'!$D$20)^(0.00273972602739726)</f>
        <v>291.51442425483532</v>
      </c>
    </row>
    <row r="5308" spans="1:2" x14ac:dyDescent="0.25">
      <c r="A5308" s="4">
        <v>44799</v>
      </c>
      <c r="B5308" s="7">
        <f>+B5307*(1+'VTU Crédito Hipotecario'!$D$20)^(0.00273972602739726)</f>
        <v>291.53811047244545</v>
      </c>
    </row>
    <row r="5309" spans="1:2" x14ac:dyDescent="0.25">
      <c r="A5309" s="4">
        <v>44800</v>
      </c>
      <c r="B5309" s="7">
        <f>+B5308*(1+'VTU Crédito Hipotecario'!$D$20)^(0.00273972602739726)</f>
        <v>291.56179861461527</v>
      </c>
    </row>
    <row r="5310" spans="1:2" x14ac:dyDescent="0.25">
      <c r="A5310" s="4">
        <v>44801</v>
      </c>
      <c r="B5310" s="7">
        <f>+B5309*(1+'VTU Crédito Hipotecario'!$D$20)^(0.00273972602739726)</f>
        <v>291.58548868150115</v>
      </c>
    </row>
    <row r="5311" spans="1:2" x14ac:dyDescent="0.25">
      <c r="A5311" s="4">
        <v>44802</v>
      </c>
      <c r="B5311" s="7">
        <f>+B5310*(1+'VTU Crédito Hipotecario'!$D$20)^(0.00273972602739726)</f>
        <v>291.60918067325946</v>
      </c>
    </row>
    <row r="5312" spans="1:2" x14ac:dyDescent="0.25">
      <c r="A5312" s="4">
        <v>44803</v>
      </c>
      <c r="B5312" s="7">
        <f>+B5311*(1+'VTU Crédito Hipotecario'!$D$20)^(0.00273972602739726)</f>
        <v>291.63287459004658</v>
      </c>
    </row>
    <row r="5313" spans="1:2" x14ac:dyDescent="0.25">
      <c r="A5313" s="4">
        <v>44804</v>
      </c>
      <c r="B5313" s="7">
        <f>+B5312*(1+'VTU Crédito Hipotecario'!$D$20)^(0.00273972602739726)</f>
        <v>291.65657043201895</v>
      </c>
    </row>
    <row r="5314" spans="1:2" x14ac:dyDescent="0.25">
      <c r="A5314" s="4">
        <v>44805</v>
      </c>
      <c r="B5314" s="7">
        <f>+B5313*(1+'VTU Crédito Hipotecario'!$D$20)^(0.00273972602739726)</f>
        <v>291.680268199333</v>
      </c>
    </row>
    <row r="5315" spans="1:2" x14ac:dyDescent="0.25">
      <c r="A5315" s="4">
        <v>44806</v>
      </c>
      <c r="B5315" s="7">
        <f>+B5314*(1+'VTU Crédito Hipotecario'!$D$20)^(0.00273972602739726)</f>
        <v>291.70396789214516</v>
      </c>
    </row>
    <row r="5316" spans="1:2" x14ac:dyDescent="0.25">
      <c r="A5316" s="4">
        <v>44807</v>
      </c>
      <c r="B5316" s="7">
        <f>+B5315*(1+'VTU Crédito Hipotecario'!$D$20)^(0.00273972602739726)</f>
        <v>291.72766951061186</v>
      </c>
    </row>
    <row r="5317" spans="1:2" x14ac:dyDescent="0.25">
      <c r="A5317" s="4">
        <v>44808</v>
      </c>
      <c r="B5317" s="7">
        <f>+B5316*(1+'VTU Crédito Hipotecario'!$D$20)^(0.00273972602739726)</f>
        <v>291.7513730548896</v>
      </c>
    </row>
    <row r="5318" spans="1:2" x14ac:dyDescent="0.25">
      <c r="A5318" s="4">
        <v>44809</v>
      </c>
      <c r="B5318" s="7">
        <f>+B5317*(1+'VTU Crédito Hipotecario'!$D$20)^(0.00273972602739726)</f>
        <v>291.77507852513486</v>
      </c>
    </row>
    <row r="5319" spans="1:2" x14ac:dyDescent="0.25">
      <c r="A5319" s="4">
        <v>44810</v>
      </c>
      <c r="B5319" s="7">
        <f>+B5318*(1+'VTU Crédito Hipotecario'!$D$20)^(0.00273972602739726)</f>
        <v>291.79878592150408</v>
      </c>
    </row>
    <row r="5320" spans="1:2" x14ac:dyDescent="0.25">
      <c r="A5320" s="4">
        <v>44811</v>
      </c>
      <c r="B5320" s="7">
        <f>+B5319*(1+'VTU Crédito Hipotecario'!$D$20)^(0.00273972602739726)</f>
        <v>291.8224952441538</v>
      </c>
    </row>
    <row r="5321" spans="1:2" x14ac:dyDescent="0.25">
      <c r="A5321" s="4">
        <v>44812</v>
      </c>
      <c r="B5321" s="7">
        <f>+B5320*(1+'VTU Crédito Hipotecario'!$D$20)^(0.00273972602739726)</f>
        <v>291.84620649324057</v>
      </c>
    </row>
    <row r="5322" spans="1:2" x14ac:dyDescent="0.25">
      <c r="A5322" s="4">
        <v>44813</v>
      </c>
      <c r="B5322" s="7">
        <f>+B5321*(1+'VTU Crédito Hipotecario'!$D$20)^(0.00273972602739726)</f>
        <v>291.86991966892083</v>
      </c>
    </row>
    <row r="5323" spans="1:2" x14ac:dyDescent="0.25">
      <c r="A5323" s="4">
        <v>44814</v>
      </c>
      <c r="B5323" s="7">
        <f>+B5322*(1+'VTU Crédito Hipotecario'!$D$20)^(0.00273972602739726)</f>
        <v>291.89363477135117</v>
      </c>
    </row>
    <row r="5324" spans="1:2" x14ac:dyDescent="0.25">
      <c r="A5324" s="4">
        <v>44815</v>
      </c>
      <c r="B5324" s="7">
        <f>+B5323*(1+'VTU Crédito Hipotecario'!$D$20)^(0.00273972602739726)</f>
        <v>291.91735180068815</v>
      </c>
    </row>
    <row r="5325" spans="1:2" x14ac:dyDescent="0.25">
      <c r="A5325" s="4">
        <v>44816</v>
      </c>
      <c r="B5325" s="7">
        <f>+B5324*(1+'VTU Crédito Hipotecario'!$D$20)^(0.00273972602739726)</f>
        <v>291.94107075708831</v>
      </c>
    </row>
    <row r="5326" spans="1:2" x14ac:dyDescent="0.25">
      <c r="A5326" s="4">
        <v>44817</v>
      </c>
      <c r="B5326" s="7">
        <f>+B5325*(1+'VTU Crédito Hipotecario'!$D$20)^(0.00273972602739726)</f>
        <v>291.96479164070826</v>
      </c>
    </row>
    <row r="5327" spans="1:2" x14ac:dyDescent="0.25">
      <c r="A5327" s="4">
        <v>44818</v>
      </c>
      <c r="B5327" s="7">
        <f>+B5326*(1+'VTU Crédito Hipotecario'!$D$20)^(0.00273972602739726)</f>
        <v>291.98851445170459</v>
      </c>
    </row>
    <row r="5328" spans="1:2" x14ac:dyDescent="0.25">
      <c r="A5328" s="4">
        <v>44819</v>
      </c>
      <c r="B5328" s="7">
        <f>+B5327*(1+'VTU Crédito Hipotecario'!$D$20)^(0.00273972602739726)</f>
        <v>292.01223919023386</v>
      </c>
    </row>
    <row r="5329" spans="1:2" x14ac:dyDescent="0.25">
      <c r="A5329" s="4">
        <v>44820</v>
      </c>
      <c r="B5329" s="7">
        <f>+B5328*(1+'VTU Crédito Hipotecario'!$D$20)^(0.00273972602739726)</f>
        <v>292.03596585645272</v>
      </c>
    </row>
    <row r="5330" spans="1:2" x14ac:dyDescent="0.25">
      <c r="A5330" s="4">
        <v>44821</v>
      </c>
      <c r="B5330" s="7">
        <f>+B5329*(1+'VTU Crédito Hipotecario'!$D$20)^(0.00273972602739726)</f>
        <v>292.05969445051784</v>
      </c>
    </row>
    <row r="5331" spans="1:2" x14ac:dyDescent="0.25">
      <c r="A5331" s="4">
        <v>44822</v>
      </c>
      <c r="B5331" s="7">
        <f>+B5330*(1+'VTU Crédito Hipotecario'!$D$20)^(0.00273972602739726)</f>
        <v>292.08342497258582</v>
      </c>
    </row>
    <row r="5332" spans="1:2" x14ac:dyDescent="0.25">
      <c r="A5332" s="4">
        <v>44823</v>
      </c>
      <c r="B5332" s="7">
        <f>+B5331*(1+'VTU Crédito Hipotecario'!$D$20)^(0.00273972602739726)</f>
        <v>292.10715742281326</v>
      </c>
    </row>
    <row r="5333" spans="1:2" x14ac:dyDescent="0.25">
      <c r="A5333" s="4">
        <v>44824</v>
      </c>
      <c r="B5333" s="7">
        <f>+B5332*(1+'VTU Crédito Hipotecario'!$D$20)^(0.00273972602739726)</f>
        <v>292.13089180135688</v>
      </c>
    </row>
    <row r="5334" spans="1:2" x14ac:dyDescent="0.25">
      <c r="A5334" s="4">
        <v>44825</v>
      </c>
      <c r="B5334" s="7">
        <f>+B5333*(1+'VTU Crédito Hipotecario'!$D$20)^(0.00273972602739726)</f>
        <v>292.1546281083734</v>
      </c>
    </row>
    <row r="5335" spans="1:2" x14ac:dyDescent="0.25">
      <c r="A5335" s="4">
        <v>44826</v>
      </c>
      <c r="B5335" s="7">
        <f>+B5334*(1+'VTU Crédito Hipotecario'!$D$20)^(0.00273972602739726)</f>
        <v>292.17836634401942</v>
      </c>
    </row>
    <row r="5336" spans="1:2" x14ac:dyDescent="0.25">
      <c r="A5336" s="4">
        <v>44827</v>
      </c>
      <c r="B5336" s="7">
        <f>+B5335*(1+'VTU Crédito Hipotecario'!$D$20)^(0.00273972602739726)</f>
        <v>292.20210650845172</v>
      </c>
    </row>
    <row r="5337" spans="1:2" x14ac:dyDescent="0.25">
      <c r="A5337" s="4">
        <v>44828</v>
      </c>
      <c r="B5337" s="7">
        <f>+B5336*(1+'VTU Crédito Hipotecario'!$D$20)^(0.00273972602739726)</f>
        <v>292.22584860182701</v>
      </c>
    </row>
    <row r="5338" spans="1:2" x14ac:dyDescent="0.25">
      <c r="A5338" s="4">
        <v>44829</v>
      </c>
      <c r="B5338" s="7">
        <f>+B5337*(1+'VTU Crédito Hipotecario'!$D$20)^(0.00273972602739726)</f>
        <v>292.24959262430201</v>
      </c>
    </row>
    <row r="5339" spans="1:2" x14ac:dyDescent="0.25">
      <c r="A5339" s="4">
        <v>44830</v>
      </c>
      <c r="B5339" s="7">
        <f>+B5338*(1+'VTU Crédito Hipotecario'!$D$20)^(0.00273972602739726)</f>
        <v>292.27333857603344</v>
      </c>
    </row>
    <row r="5340" spans="1:2" x14ac:dyDescent="0.25">
      <c r="A5340" s="4">
        <v>44831</v>
      </c>
      <c r="B5340" s="7">
        <f>+B5339*(1+'VTU Crédito Hipotecario'!$D$20)^(0.00273972602739726)</f>
        <v>292.29708645717807</v>
      </c>
    </row>
    <row r="5341" spans="1:2" x14ac:dyDescent="0.25">
      <c r="A5341" s="4">
        <v>44832</v>
      </c>
      <c r="B5341" s="7">
        <f>+B5340*(1+'VTU Crédito Hipotecario'!$D$20)^(0.00273972602739726)</f>
        <v>292.32083626789267</v>
      </c>
    </row>
    <row r="5342" spans="1:2" x14ac:dyDescent="0.25">
      <c r="A5342" s="4">
        <v>44833</v>
      </c>
      <c r="B5342" s="7">
        <f>+B5341*(1+'VTU Crédito Hipotecario'!$D$20)^(0.00273972602739726)</f>
        <v>292.34458800833403</v>
      </c>
    </row>
    <row r="5343" spans="1:2" x14ac:dyDescent="0.25">
      <c r="A5343" s="4">
        <v>44834</v>
      </c>
      <c r="B5343" s="7">
        <f>+B5342*(1+'VTU Crédito Hipotecario'!$D$20)^(0.00273972602739726)</f>
        <v>292.36834167865896</v>
      </c>
    </row>
    <row r="5344" spans="1:2" x14ac:dyDescent="0.25">
      <c r="A5344" s="4">
        <v>44835</v>
      </c>
      <c r="B5344" s="7">
        <f>+B5343*(1+'VTU Crédito Hipotecario'!$D$20)^(0.00273972602739726)</f>
        <v>292.39209727902426</v>
      </c>
    </row>
    <row r="5345" spans="1:2" x14ac:dyDescent="0.25">
      <c r="A5345" s="4">
        <v>44836</v>
      </c>
      <c r="B5345" s="7">
        <f>+B5344*(1+'VTU Crédito Hipotecario'!$D$20)^(0.00273972602739726)</f>
        <v>292.41585480958673</v>
      </c>
    </row>
    <row r="5346" spans="1:2" x14ac:dyDescent="0.25">
      <c r="A5346" s="4">
        <v>44837</v>
      </c>
      <c r="B5346" s="7">
        <f>+B5345*(1+'VTU Crédito Hipotecario'!$D$20)^(0.00273972602739726)</f>
        <v>292.43961427050323</v>
      </c>
    </row>
    <row r="5347" spans="1:2" x14ac:dyDescent="0.25">
      <c r="A5347" s="4">
        <v>44838</v>
      </c>
      <c r="B5347" s="7">
        <f>+B5346*(1+'VTU Crédito Hipotecario'!$D$20)^(0.00273972602739726)</f>
        <v>292.46337566193057</v>
      </c>
    </row>
    <row r="5348" spans="1:2" x14ac:dyDescent="0.25">
      <c r="A5348" s="4">
        <v>44839</v>
      </c>
      <c r="B5348" s="7">
        <f>+B5347*(1+'VTU Crédito Hipotecario'!$D$20)^(0.00273972602739726)</f>
        <v>292.48713898402565</v>
      </c>
    </row>
    <row r="5349" spans="1:2" x14ac:dyDescent="0.25">
      <c r="A5349" s="4">
        <v>44840</v>
      </c>
      <c r="B5349" s="7">
        <f>+B5348*(1+'VTU Crédito Hipotecario'!$D$20)^(0.00273972602739726)</f>
        <v>292.51090423694529</v>
      </c>
    </row>
    <row r="5350" spans="1:2" x14ac:dyDescent="0.25">
      <c r="A5350" s="4">
        <v>44841</v>
      </c>
      <c r="B5350" s="7">
        <f>+B5349*(1+'VTU Crédito Hipotecario'!$D$20)^(0.00273972602739726)</f>
        <v>292.53467142084639</v>
      </c>
    </row>
    <row r="5351" spans="1:2" x14ac:dyDescent="0.25">
      <c r="A5351" s="4">
        <v>44842</v>
      </c>
      <c r="B5351" s="7">
        <f>+B5350*(1+'VTU Crédito Hipotecario'!$D$20)^(0.00273972602739726)</f>
        <v>292.55844053588589</v>
      </c>
    </row>
    <row r="5352" spans="1:2" x14ac:dyDescent="0.25">
      <c r="A5352" s="4">
        <v>44843</v>
      </c>
      <c r="B5352" s="7">
        <f>+B5351*(1+'VTU Crédito Hipotecario'!$D$20)^(0.00273972602739726)</f>
        <v>292.58221158222068</v>
      </c>
    </row>
    <row r="5353" spans="1:2" x14ac:dyDescent="0.25">
      <c r="A5353" s="4">
        <v>44844</v>
      </c>
      <c r="B5353" s="7">
        <f>+B5352*(1+'VTU Crédito Hipotecario'!$D$20)^(0.00273972602739726)</f>
        <v>292.60598456000764</v>
      </c>
    </row>
    <row r="5354" spans="1:2" x14ac:dyDescent="0.25">
      <c r="A5354" s="4">
        <v>44845</v>
      </c>
      <c r="B5354" s="7">
        <f>+B5353*(1+'VTU Crédito Hipotecario'!$D$20)^(0.00273972602739726)</f>
        <v>292.62975946940372</v>
      </c>
    </row>
    <row r="5355" spans="1:2" x14ac:dyDescent="0.25">
      <c r="A5355" s="4">
        <v>44846</v>
      </c>
      <c r="B5355" s="7">
        <f>+B5354*(1+'VTU Crédito Hipotecario'!$D$20)^(0.00273972602739726)</f>
        <v>292.65353631056593</v>
      </c>
    </row>
    <row r="5356" spans="1:2" x14ac:dyDescent="0.25">
      <c r="A5356" s="4">
        <v>44847</v>
      </c>
      <c r="B5356" s="7">
        <f>+B5355*(1+'VTU Crédito Hipotecario'!$D$20)^(0.00273972602739726)</f>
        <v>292.67731508365114</v>
      </c>
    </row>
    <row r="5357" spans="1:2" x14ac:dyDescent="0.25">
      <c r="A5357" s="4">
        <v>44848</v>
      </c>
      <c r="B5357" s="7">
        <f>+B5356*(1+'VTU Crédito Hipotecario'!$D$20)^(0.00273972602739726)</f>
        <v>292.70109578881642</v>
      </c>
    </row>
    <row r="5358" spans="1:2" x14ac:dyDescent="0.25">
      <c r="A5358" s="4">
        <v>44849</v>
      </c>
      <c r="B5358" s="7">
        <f>+B5357*(1+'VTU Crédito Hipotecario'!$D$20)^(0.00273972602739726)</f>
        <v>292.72487842621865</v>
      </c>
    </row>
    <row r="5359" spans="1:2" x14ac:dyDescent="0.25">
      <c r="A5359" s="4">
        <v>44850</v>
      </c>
      <c r="B5359" s="7">
        <f>+B5358*(1+'VTU Crédito Hipotecario'!$D$20)^(0.00273972602739726)</f>
        <v>292.7486629960149</v>
      </c>
    </row>
    <row r="5360" spans="1:2" x14ac:dyDescent="0.25">
      <c r="A5360" s="4">
        <v>44851</v>
      </c>
      <c r="B5360" s="7">
        <f>+B5359*(1+'VTU Crédito Hipotecario'!$D$20)^(0.00273972602739726)</f>
        <v>292.77244949836216</v>
      </c>
    </row>
    <row r="5361" spans="1:2" x14ac:dyDescent="0.25">
      <c r="A5361" s="4">
        <v>44852</v>
      </c>
      <c r="B5361" s="7">
        <f>+B5360*(1+'VTU Crédito Hipotecario'!$D$20)^(0.00273972602739726)</f>
        <v>292.79623793341744</v>
      </c>
    </row>
    <row r="5362" spans="1:2" x14ac:dyDescent="0.25">
      <c r="A5362" s="4">
        <v>44853</v>
      </c>
      <c r="B5362" s="7">
        <f>+B5361*(1+'VTU Crédito Hipotecario'!$D$20)^(0.00273972602739726)</f>
        <v>292.8200283013378</v>
      </c>
    </row>
    <row r="5363" spans="1:2" x14ac:dyDescent="0.25">
      <c r="A5363" s="4">
        <v>44854</v>
      </c>
      <c r="B5363" s="7">
        <f>+B5362*(1+'VTU Crédito Hipotecario'!$D$20)^(0.00273972602739726)</f>
        <v>292.84382060228029</v>
      </c>
    </row>
    <row r="5364" spans="1:2" x14ac:dyDescent="0.25">
      <c r="A5364" s="4">
        <v>44855</v>
      </c>
      <c r="B5364" s="7">
        <f>+B5363*(1+'VTU Crédito Hipotecario'!$D$20)^(0.00273972602739726)</f>
        <v>292.86761483640197</v>
      </c>
    </row>
    <row r="5365" spans="1:2" x14ac:dyDescent="0.25">
      <c r="A5365" s="4">
        <v>44856</v>
      </c>
      <c r="B5365" s="7">
        <f>+B5364*(1+'VTU Crédito Hipotecario'!$D$20)^(0.00273972602739726)</f>
        <v>292.8914110038599</v>
      </c>
    </row>
    <row r="5366" spans="1:2" x14ac:dyDescent="0.25">
      <c r="A5366" s="4">
        <v>44857</v>
      </c>
      <c r="B5366" s="7">
        <f>+B5365*(1+'VTU Crédito Hipotecario'!$D$20)^(0.00273972602739726)</f>
        <v>292.9152091048112</v>
      </c>
    </row>
    <row r="5367" spans="1:2" x14ac:dyDescent="0.25">
      <c r="A5367" s="4">
        <v>44858</v>
      </c>
      <c r="B5367" s="7">
        <f>+B5366*(1+'VTU Crédito Hipotecario'!$D$20)^(0.00273972602739726)</f>
        <v>292.93900913941297</v>
      </c>
    </row>
    <row r="5368" spans="1:2" x14ac:dyDescent="0.25">
      <c r="A5368" s="4">
        <v>44859</v>
      </c>
      <c r="B5368" s="7">
        <f>+B5367*(1+'VTU Crédito Hipotecario'!$D$20)^(0.00273972602739726)</f>
        <v>292.96281110782229</v>
      </c>
    </row>
    <row r="5369" spans="1:2" x14ac:dyDescent="0.25">
      <c r="A5369" s="4">
        <v>44860</v>
      </c>
      <c r="B5369" s="7">
        <f>+B5368*(1+'VTU Crédito Hipotecario'!$D$20)^(0.00273972602739726)</f>
        <v>292.98661501019632</v>
      </c>
    </row>
    <row r="5370" spans="1:2" x14ac:dyDescent="0.25">
      <c r="A5370" s="4">
        <v>44861</v>
      </c>
      <c r="B5370" s="7">
        <f>+B5369*(1+'VTU Crédito Hipotecario'!$D$20)^(0.00273972602739726)</f>
        <v>293.01042084669217</v>
      </c>
    </row>
    <row r="5371" spans="1:2" x14ac:dyDescent="0.25">
      <c r="A5371" s="4">
        <v>44862</v>
      </c>
      <c r="B5371" s="7">
        <f>+B5370*(1+'VTU Crédito Hipotecario'!$D$20)^(0.00273972602739726)</f>
        <v>293.03422861746697</v>
      </c>
    </row>
    <row r="5372" spans="1:2" x14ac:dyDescent="0.25">
      <c r="A5372" s="4">
        <v>44863</v>
      </c>
      <c r="B5372" s="7">
        <f>+B5371*(1+'VTU Crédito Hipotecario'!$D$20)^(0.00273972602739726)</f>
        <v>293.05803832267793</v>
      </c>
    </row>
    <row r="5373" spans="1:2" x14ac:dyDescent="0.25">
      <c r="A5373" s="4">
        <v>44864</v>
      </c>
      <c r="B5373" s="7">
        <f>+B5372*(1+'VTU Crédito Hipotecario'!$D$20)^(0.00273972602739726)</f>
        <v>293.08184996248224</v>
      </c>
    </row>
    <row r="5374" spans="1:2" x14ac:dyDescent="0.25">
      <c r="A5374" s="4">
        <v>44865</v>
      </c>
      <c r="B5374" s="7">
        <f>+B5373*(1+'VTU Crédito Hipotecario'!$D$20)^(0.00273972602739726)</f>
        <v>293.10566353703706</v>
      </c>
    </row>
    <row r="5375" spans="1:2" x14ac:dyDescent="0.25">
      <c r="A5375" s="4">
        <v>44866</v>
      </c>
      <c r="B5375" s="7">
        <f>+B5374*(1+'VTU Crédito Hipotecario'!$D$20)^(0.00273972602739726)</f>
        <v>293.12947904649957</v>
      </c>
    </row>
    <row r="5376" spans="1:2" x14ac:dyDescent="0.25">
      <c r="A5376" s="4">
        <v>44867</v>
      </c>
      <c r="B5376" s="7">
        <f>+B5375*(1+'VTU Crédito Hipotecario'!$D$20)^(0.00273972602739726)</f>
        <v>293.15329649102699</v>
      </c>
    </row>
    <row r="5377" spans="1:2" x14ac:dyDescent="0.25">
      <c r="A5377" s="4">
        <v>44868</v>
      </c>
      <c r="B5377" s="7">
        <f>+B5376*(1+'VTU Crédito Hipotecario'!$D$20)^(0.00273972602739726)</f>
        <v>293.17711587077662</v>
      </c>
    </row>
    <row r="5378" spans="1:2" x14ac:dyDescent="0.25">
      <c r="A5378" s="4">
        <v>44869</v>
      </c>
      <c r="B5378" s="7">
        <f>+B5377*(1+'VTU Crédito Hipotecario'!$D$20)^(0.00273972602739726)</f>
        <v>293.20093718590562</v>
      </c>
    </row>
    <row r="5379" spans="1:2" x14ac:dyDescent="0.25">
      <c r="A5379" s="4">
        <v>44870</v>
      </c>
      <c r="B5379" s="7">
        <f>+B5378*(1+'VTU Crédito Hipotecario'!$D$20)^(0.00273972602739726)</f>
        <v>293.22476043657127</v>
      </c>
    </row>
    <row r="5380" spans="1:2" x14ac:dyDescent="0.25">
      <c r="A5380" s="4">
        <v>44871</v>
      </c>
      <c r="B5380" s="7">
        <f>+B5379*(1+'VTU Crédito Hipotecario'!$D$20)^(0.00273972602739726)</f>
        <v>293.24858562293088</v>
      </c>
    </row>
    <row r="5381" spans="1:2" x14ac:dyDescent="0.25">
      <c r="A5381" s="4">
        <v>44872</v>
      </c>
      <c r="B5381" s="7">
        <f>+B5380*(1+'VTU Crédito Hipotecario'!$D$20)^(0.00273972602739726)</f>
        <v>293.27241274514165</v>
      </c>
    </row>
    <row r="5382" spans="1:2" x14ac:dyDescent="0.25">
      <c r="A5382" s="4">
        <v>44873</v>
      </c>
      <c r="B5382" s="7">
        <f>+B5381*(1+'VTU Crédito Hipotecario'!$D$20)^(0.00273972602739726)</f>
        <v>293.29624180336094</v>
      </c>
    </row>
    <row r="5383" spans="1:2" x14ac:dyDescent="0.25">
      <c r="A5383" s="4">
        <v>44874</v>
      </c>
      <c r="B5383" s="7">
        <f>+B5382*(1+'VTU Crédito Hipotecario'!$D$20)^(0.00273972602739726)</f>
        <v>293.32007279774604</v>
      </c>
    </row>
    <row r="5384" spans="1:2" x14ac:dyDescent="0.25">
      <c r="A5384" s="4">
        <v>44875</v>
      </c>
      <c r="B5384" s="7">
        <f>+B5383*(1+'VTU Crédito Hipotecario'!$D$20)^(0.00273972602739726)</f>
        <v>293.34390572845422</v>
      </c>
    </row>
    <row r="5385" spans="1:2" x14ac:dyDescent="0.25">
      <c r="A5385" s="4">
        <v>44876</v>
      </c>
      <c r="B5385" s="7">
        <f>+B5384*(1+'VTU Crédito Hipotecario'!$D$20)^(0.00273972602739726)</f>
        <v>293.36774059564289</v>
      </c>
    </row>
    <row r="5386" spans="1:2" x14ac:dyDescent="0.25">
      <c r="A5386" s="4">
        <v>44877</v>
      </c>
      <c r="B5386" s="7">
        <f>+B5385*(1+'VTU Crédito Hipotecario'!$D$20)^(0.00273972602739726)</f>
        <v>293.39157739946933</v>
      </c>
    </row>
    <row r="5387" spans="1:2" x14ac:dyDescent="0.25">
      <c r="A5387" s="4">
        <v>44878</v>
      </c>
      <c r="B5387" s="7">
        <f>+B5386*(1+'VTU Crédito Hipotecario'!$D$20)^(0.00273972602739726)</f>
        <v>293.41541614009094</v>
      </c>
    </row>
    <row r="5388" spans="1:2" x14ac:dyDescent="0.25">
      <c r="A5388" s="4">
        <v>44879</v>
      </c>
      <c r="B5388" s="7">
        <f>+B5387*(1+'VTU Crédito Hipotecario'!$D$20)^(0.00273972602739726)</f>
        <v>293.43925681766507</v>
      </c>
    </row>
    <row r="5389" spans="1:2" x14ac:dyDescent="0.25">
      <c r="A5389" s="4">
        <v>44880</v>
      </c>
      <c r="B5389" s="7">
        <f>+B5388*(1+'VTU Crédito Hipotecario'!$D$20)^(0.00273972602739726)</f>
        <v>293.46309943234911</v>
      </c>
    </row>
    <row r="5390" spans="1:2" x14ac:dyDescent="0.25">
      <c r="A5390" s="4">
        <v>44881</v>
      </c>
      <c r="B5390" s="7">
        <f>+B5389*(1+'VTU Crédito Hipotecario'!$D$20)^(0.00273972602739726)</f>
        <v>293.48694398430041</v>
      </c>
    </row>
    <row r="5391" spans="1:2" x14ac:dyDescent="0.25">
      <c r="A5391" s="4">
        <v>44882</v>
      </c>
      <c r="B5391" s="7">
        <f>+B5390*(1+'VTU Crédito Hipotecario'!$D$20)^(0.00273972602739726)</f>
        <v>293.51079047367642</v>
      </c>
    </row>
    <row r="5392" spans="1:2" x14ac:dyDescent="0.25">
      <c r="A5392" s="4">
        <v>44883</v>
      </c>
      <c r="B5392" s="7">
        <f>+B5391*(1+'VTU Crédito Hipotecario'!$D$20)^(0.00273972602739726)</f>
        <v>293.53463890063455</v>
      </c>
    </row>
    <row r="5393" spans="1:2" x14ac:dyDescent="0.25">
      <c r="A5393" s="4">
        <v>44884</v>
      </c>
      <c r="B5393" s="7">
        <f>+B5392*(1+'VTU Crédito Hipotecario'!$D$20)^(0.00273972602739726)</f>
        <v>293.55848926533224</v>
      </c>
    </row>
    <row r="5394" spans="1:2" x14ac:dyDescent="0.25">
      <c r="A5394" s="4">
        <v>44885</v>
      </c>
      <c r="B5394" s="7">
        <f>+B5393*(1+'VTU Crédito Hipotecario'!$D$20)^(0.00273972602739726)</f>
        <v>293.5823415679269</v>
      </c>
    </row>
    <row r="5395" spans="1:2" x14ac:dyDescent="0.25">
      <c r="A5395" s="4">
        <v>44886</v>
      </c>
      <c r="B5395" s="7">
        <f>+B5394*(1+'VTU Crédito Hipotecario'!$D$20)^(0.00273972602739726)</f>
        <v>293.60619580857605</v>
      </c>
    </row>
    <row r="5396" spans="1:2" x14ac:dyDescent="0.25">
      <c r="A5396" s="4">
        <v>44887</v>
      </c>
      <c r="B5396" s="7">
        <f>+B5395*(1+'VTU Crédito Hipotecario'!$D$20)^(0.00273972602739726)</f>
        <v>293.63005198743713</v>
      </c>
    </row>
    <row r="5397" spans="1:2" x14ac:dyDescent="0.25">
      <c r="A5397" s="4">
        <v>44888</v>
      </c>
      <c r="B5397" s="7">
        <f>+B5396*(1+'VTU Crédito Hipotecario'!$D$20)^(0.00273972602739726)</f>
        <v>293.6539101046676</v>
      </c>
    </row>
    <row r="5398" spans="1:2" x14ac:dyDescent="0.25">
      <c r="A5398" s="4">
        <v>44889</v>
      </c>
      <c r="B5398" s="7">
        <f>+B5397*(1+'VTU Crédito Hipotecario'!$D$20)^(0.00273972602739726)</f>
        <v>293.67777016042498</v>
      </c>
    </row>
    <row r="5399" spans="1:2" x14ac:dyDescent="0.25">
      <c r="A5399" s="4">
        <v>44890</v>
      </c>
      <c r="B5399" s="7">
        <f>+B5398*(1+'VTU Crédito Hipotecario'!$D$20)^(0.00273972602739726)</f>
        <v>293.70163215486679</v>
      </c>
    </row>
    <row r="5400" spans="1:2" x14ac:dyDescent="0.25">
      <c r="A5400" s="4">
        <v>44891</v>
      </c>
      <c r="B5400" s="7">
        <f>+B5399*(1+'VTU Crédito Hipotecario'!$D$20)^(0.00273972602739726)</f>
        <v>293.72549608815058</v>
      </c>
    </row>
    <row r="5401" spans="1:2" x14ac:dyDescent="0.25">
      <c r="A5401" s="4">
        <v>44892</v>
      </c>
      <c r="B5401" s="7">
        <f>+B5400*(1+'VTU Crédito Hipotecario'!$D$20)^(0.00273972602739726)</f>
        <v>293.74936196043382</v>
      </c>
    </row>
    <row r="5402" spans="1:2" x14ac:dyDescent="0.25">
      <c r="A5402" s="4">
        <v>44893</v>
      </c>
      <c r="B5402" s="7">
        <f>+B5401*(1+'VTU Crédito Hipotecario'!$D$20)^(0.00273972602739726)</f>
        <v>293.77322977187407</v>
      </c>
    </row>
    <row r="5403" spans="1:2" x14ac:dyDescent="0.25">
      <c r="A5403" s="4">
        <v>44894</v>
      </c>
      <c r="B5403" s="7">
        <f>+B5402*(1+'VTU Crédito Hipotecario'!$D$20)^(0.00273972602739726)</f>
        <v>293.79709952262891</v>
      </c>
    </row>
    <row r="5404" spans="1:2" x14ac:dyDescent="0.25">
      <c r="A5404" s="4">
        <v>44895</v>
      </c>
      <c r="B5404" s="7">
        <f>+B5403*(1+'VTU Crédito Hipotecario'!$D$20)^(0.00273972602739726)</f>
        <v>293.82097121285591</v>
      </c>
    </row>
    <row r="5405" spans="1:2" x14ac:dyDescent="0.25">
      <c r="A5405" s="4">
        <v>44896</v>
      </c>
      <c r="B5405" s="7">
        <f>+B5404*(1+'VTU Crédito Hipotecario'!$D$20)^(0.00273972602739726)</f>
        <v>293.84484484271269</v>
      </c>
    </row>
    <row r="5406" spans="1:2" x14ac:dyDescent="0.25">
      <c r="A5406" s="4">
        <v>44897</v>
      </c>
      <c r="B5406" s="7">
        <f>+B5405*(1+'VTU Crédito Hipotecario'!$D$20)^(0.00273972602739726)</f>
        <v>293.86872041235682</v>
      </c>
    </row>
    <row r="5407" spans="1:2" x14ac:dyDescent="0.25">
      <c r="A5407" s="4">
        <v>44898</v>
      </c>
      <c r="B5407" s="7">
        <f>+B5406*(1+'VTU Crédito Hipotecario'!$D$20)^(0.00273972602739726)</f>
        <v>293.89259792194588</v>
      </c>
    </row>
    <row r="5408" spans="1:2" x14ac:dyDescent="0.25">
      <c r="A5408" s="4">
        <v>44899</v>
      </c>
      <c r="B5408" s="7">
        <f>+B5407*(1+'VTU Crédito Hipotecario'!$D$20)^(0.00273972602739726)</f>
        <v>293.91647737163754</v>
      </c>
    </row>
    <row r="5409" spans="1:2" x14ac:dyDescent="0.25">
      <c r="A5409" s="4">
        <v>44900</v>
      </c>
      <c r="B5409" s="7">
        <f>+B5408*(1+'VTU Crédito Hipotecario'!$D$20)^(0.00273972602739726)</f>
        <v>293.94035876158944</v>
      </c>
    </row>
    <row r="5410" spans="1:2" x14ac:dyDescent="0.25">
      <c r="A5410" s="4">
        <v>44901</v>
      </c>
      <c r="B5410" s="7">
        <f>+B5409*(1+'VTU Crédito Hipotecario'!$D$20)^(0.00273972602739726)</f>
        <v>293.96424209195919</v>
      </c>
    </row>
    <row r="5411" spans="1:2" x14ac:dyDescent="0.25">
      <c r="A5411" s="4">
        <v>44902</v>
      </c>
      <c r="B5411" s="7">
        <f>+B5410*(1+'VTU Crédito Hipotecario'!$D$20)^(0.00273972602739726)</f>
        <v>293.98812736290449</v>
      </c>
    </row>
    <row r="5412" spans="1:2" x14ac:dyDescent="0.25">
      <c r="A5412" s="4">
        <v>44903</v>
      </c>
      <c r="B5412" s="7">
        <f>+B5411*(1+'VTU Crédito Hipotecario'!$D$20)^(0.00273972602739726)</f>
        <v>294.01201457458302</v>
      </c>
    </row>
    <row r="5413" spans="1:2" x14ac:dyDescent="0.25">
      <c r="A5413" s="4">
        <v>44904</v>
      </c>
      <c r="B5413" s="7">
        <f>+B5412*(1+'VTU Crédito Hipotecario'!$D$20)^(0.00273972602739726)</f>
        <v>294.03590372715246</v>
      </c>
    </row>
    <row r="5414" spans="1:2" x14ac:dyDescent="0.25">
      <c r="A5414" s="4">
        <v>44905</v>
      </c>
      <c r="B5414" s="7">
        <f>+B5413*(1+'VTU Crédito Hipotecario'!$D$20)^(0.00273972602739726)</f>
        <v>294.05979482077049</v>
      </c>
    </row>
    <row r="5415" spans="1:2" x14ac:dyDescent="0.25">
      <c r="A5415" s="4">
        <v>44906</v>
      </c>
      <c r="B5415" s="7">
        <f>+B5414*(1+'VTU Crédito Hipotecario'!$D$20)^(0.00273972602739726)</f>
        <v>294.0836878555948</v>
      </c>
    </row>
    <row r="5416" spans="1:2" x14ac:dyDescent="0.25">
      <c r="A5416" s="4">
        <v>44907</v>
      </c>
      <c r="B5416" s="7">
        <f>+B5415*(1+'VTU Crédito Hipotecario'!$D$20)^(0.00273972602739726)</f>
        <v>294.10758283178319</v>
      </c>
    </row>
    <row r="5417" spans="1:2" x14ac:dyDescent="0.25">
      <c r="A5417" s="4">
        <v>44908</v>
      </c>
      <c r="B5417" s="7">
        <f>+B5416*(1+'VTU Crédito Hipotecario'!$D$20)^(0.00273972602739726)</f>
        <v>294.13147974949334</v>
      </c>
    </row>
    <row r="5418" spans="1:2" x14ac:dyDescent="0.25">
      <c r="A5418" s="4">
        <v>44909</v>
      </c>
      <c r="B5418" s="7">
        <f>+B5417*(1+'VTU Crédito Hipotecario'!$D$20)^(0.00273972602739726)</f>
        <v>294.15537860888304</v>
      </c>
    </row>
    <row r="5419" spans="1:2" x14ac:dyDescent="0.25">
      <c r="A5419" s="4">
        <v>44910</v>
      </c>
      <c r="B5419" s="7">
        <f>+B5418*(1+'VTU Crédito Hipotecario'!$D$20)^(0.00273972602739726)</f>
        <v>294.17927941011004</v>
      </c>
    </row>
    <row r="5420" spans="1:2" x14ac:dyDescent="0.25">
      <c r="A5420" s="4">
        <v>44911</v>
      </c>
      <c r="B5420" s="7">
        <f>+B5419*(1+'VTU Crédito Hipotecario'!$D$20)^(0.00273972602739726)</f>
        <v>294.20318215333214</v>
      </c>
    </row>
    <row r="5421" spans="1:2" x14ac:dyDescent="0.25">
      <c r="A5421" s="4">
        <v>44912</v>
      </c>
      <c r="B5421" s="7">
        <f>+B5420*(1+'VTU Crédito Hipotecario'!$D$20)^(0.00273972602739726)</f>
        <v>294.22708683870712</v>
      </c>
    </row>
    <row r="5422" spans="1:2" x14ac:dyDescent="0.25">
      <c r="A5422" s="4">
        <v>44913</v>
      </c>
      <c r="B5422" s="7">
        <f>+B5421*(1+'VTU Crédito Hipotecario'!$D$20)^(0.00273972602739726)</f>
        <v>294.2509934663928</v>
      </c>
    </row>
    <row r="5423" spans="1:2" x14ac:dyDescent="0.25">
      <c r="A5423" s="4">
        <v>44914</v>
      </c>
      <c r="B5423" s="7">
        <f>+B5422*(1+'VTU Crédito Hipotecario'!$D$20)^(0.00273972602739726)</f>
        <v>294.27490203654696</v>
      </c>
    </row>
    <row r="5424" spans="1:2" x14ac:dyDescent="0.25">
      <c r="A5424" s="4">
        <v>44915</v>
      </c>
      <c r="B5424" s="7">
        <f>+B5423*(1+'VTU Crédito Hipotecario'!$D$20)^(0.00273972602739726)</f>
        <v>294.29881254932747</v>
      </c>
    </row>
    <row r="5425" spans="1:2" x14ac:dyDescent="0.25">
      <c r="A5425" s="4">
        <v>44916</v>
      </c>
      <c r="B5425" s="7">
        <f>+B5424*(1+'VTU Crédito Hipotecario'!$D$20)^(0.00273972602739726)</f>
        <v>294.32272500489211</v>
      </c>
    </row>
    <row r="5426" spans="1:2" x14ac:dyDescent="0.25">
      <c r="A5426" s="4">
        <v>44917</v>
      </c>
      <c r="B5426" s="7">
        <f>+B5425*(1+'VTU Crédito Hipotecario'!$D$20)^(0.00273972602739726)</f>
        <v>294.3466394033988</v>
      </c>
    </row>
    <row r="5427" spans="1:2" x14ac:dyDescent="0.25">
      <c r="A5427" s="4">
        <v>44918</v>
      </c>
      <c r="B5427" s="7">
        <f>+B5426*(1+'VTU Crédito Hipotecario'!$D$20)^(0.00273972602739726)</f>
        <v>294.37055574500539</v>
      </c>
    </row>
    <row r="5428" spans="1:2" x14ac:dyDescent="0.25">
      <c r="A5428" s="4">
        <v>44919</v>
      </c>
      <c r="B5428" s="7">
        <f>+B5427*(1+'VTU Crédito Hipotecario'!$D$20)^(0.00273972602739726)</f>
        <v>294.39447402986974</v>
      </c>
    </row>
    <row r="5429" spans="1:2" x14ac:dyDescent="0.25">
      <c r="A5429" s="4">
        <v>44920</v>
      </c>
      <c r="B5429" s="7">
        <f>+B5428*(1+'VTU Crédito Hipotecario'!$D$20)^(0.00273972602739726)</f>
        <v>294.41839425814976</v>
      </c>
    </row>
    <row r="5430" spans="1:2" x14ac:dyDescent="0.25">
      <c r="A5430" s="4">
        <v>44921</v>
      </c>
      <c r="B5430" s="7">
        <f>+B5429*(1+'VTU Crédito Hipotecario'!$D$20)^(0.00273972602739726)</f>
        <v>294.44231643000336</v>
      </c>
    </row>
    <row r="5431" spans="1:2" x14ac:dyDescent="0.25">
      <c r="A5431" s="4">
        <v>44922</v>
      </c>
      <c r="B5431" s="7">
        <f>+B5430*(1+'VTU Crédito Hipotecario'!$D$20)^(0.00273972602739726)</f>
        <v>294.46624054558845</v>
      </c>
    </row>
    <row r="5432" spans="1:2" x14ac:dyDescent="0.25">
      <c r="A5432" s="4">
        <v>44923</v>
      </c>
      <c r="B5432" s="7">
        <f>+B5431*(1+'VTU Crédito Hipotecario'!$D$20)^(0.00273972602739726)</f>
        <v>294.490166605063</v>
      </c>
    </row>
    <row r="5433" spans="1:2" x14ac:dyDescent="0.25">
      <c r="A5433" s="4">
        <v>44924</v>
      </c>
      <c r="B5433" s="7">
        <f>+B5432*(1+'VTU Crédito Hipotecario'!$D$20)^(0.00273972602739726)</f>
        <v>294.51409460858491</v>
      </c>
    </row>
    <row r="5434" spans="1:2" x14ac:dyDescent="0.25">
      <c r="A5434" s="4">
        <v>44925</v>
      </c>
      <c r="B5434" s="7">
        <f>+B5433*(1+'VTU Crédito Hipotecario'!$D$20)^(0.00273972602739726)</f>
        <v>294.53802455631217</v>
      </c>
    </row>
    <row r="5435" spans="1:2" x14ac:dyDescent="0.25">
      <c r="A5435" s="4">
        <v>44926</v>
      </c>
      <c r="B5435" s="7">
        <f>+B5434*(1+'VTU Crédito Hipotecario'!$D$20)^(0.00273972602739726)</f>
        <v>294.56195644840273</v>
      </c>
    </row>
    <row r="5436" spans="1:2" x14ac:dyDescent="0.25">
      <c r="A5436" s="4">
        <v>44927</v>
      </c>
      <c r="B5436" s="7">
        <f>+B5435*(1+'VTU Crédito Hipotecario'!$D$20)^(0.00273972602739726)</f>
        <v>294.58589028501456</v>
      </c>
    </row>
    <row r="5437" spans="1:2" x14ac:dyDescent="0.25">
      <c r="A5437" s="4">
        <v>44928</v>
      </c>
      <c r="B5437" s="7">
        <f>+B5436*(1+'VTU Crédito Hipotecario'!$D$20)^(0.00273972602739726)</f>
        <v>294.60982606630569</v>
      </c>
    </row>
    <row r="5438" spans="1:2" x14ac:dyDescent="0.25">
      <c r="A5438" s="4">
        <v>44929</v>
      </c>
      <c r="B5438" s="7">
        <f>+B5437*(1+'VTU Crédito Hipotecario'!$D$20)^(0.00273972602739726)</f>
        <v>294.63376379243408</v>
      </c>
    </row>
    <row r="5439" spans="1:2" x14ac:dyDescent="0.25">
      <c r="A5439" s="4">
        <v>44930</v>
      </c>
      <c r="B5439" s="7">
        <f>+B5438*(1+'VTU Crédito Hipotecario'!$D$20)^(0.00273972602739726)</f>
        <v>294.65770346355782</v>
      </c>
    </row>
    <row r="5440" spans="1:2" x14ac:dyDescent="0.25">
      <c r="A5440" s="4">
        <v>44931</v>
      </c>
      <c r="B5440" s="7">
        <f>+B5439*(1+'VTU Crédito Hipotecario'!$D$20)^(0.00273972602739726)</f>
        <v>294.68164507983488</v>
      </c>
    </row>
    <row r="5441" spans="1:2" x14ac:dyDescent="0.25">
      <c r="A5441" s="4">
        <v>44932</v>
      </c>
      <c r="B5441" s="7">
        <f>+B5440*(1+'VTU Crédito Hipotecario'!$D$20)^(0.00273972602739726)</f>
        <v>294.70558864142333</v>
      </c>
    </row>
    <row r="5442" spans="1:2" x14ac:dyDescent="0.25">
      <c r="A5442" s="4">
        <v>44933</v>
      </c>
      <c r="B5442" s="7">
        <f>+B5441*(1+'VTU Crédito Hipotecario'!$D$20)^(0.00273972602739726)</f>
        <v>294.72953414848126</v>
      </c>
    </row>
    <row r="5443" spans="1:2" x14ac:dyDescent="0.25">
      <c r="A5443" s="4">
        <v>44934</v>
      </c>
      <c r="B5443" s="7">
        <f>+B5442*(1+'VTU Crédito Hipotecario'!$D$20)^(0.00273972602739726)</f>
        <v>294.75348160116675</v>
      </c>
    </row>
    <row r="5444" spans="1:2" x14ac:dyDescent="0.25">
      <c r="A5444" s="4">
        <v>44935</v>
      </c>
      <c r="B5444" s="7">
        <f>+B5443*(1+'VTU Crédito Hipotecario'!$D$20)^(0.00273972602739726)</f>
        <v>294.77743099963783</v>
      </c>
    </row>
    <row r="5445" spans="1:2" x14ac:dyDescent="0.25">
      <c r="A5445" s="4">
        <v>44936</v>
      </c>
      <c r="B5445" s="7">
        <f>+B5444*(1+'VTU Crédito Hipotecario'!$D$20)^(0.00273972602739726)</f>
        <v>294.80138234405263</v>
      </c>
    </row>
    <row r="5446" spans="1:2" x14ac:dyDescent="0.25">
      <c r="A5446" s="4">
        <v>44937</v>
      </c>
      <c r="B5446" s="7">
        <f>+B5445*(1+'VTU Crédito Hipotecario'!$D$20)^(0.00273972602739726)</f>
        <v>294.82533563456929</v>
      </c>
    </row>
    <row r="5447" spans="1:2" x14ac:dyDescent="0.25">
      <c r="A5447" s="4">
        <v>44938</v>
      </c>
      <c r="B5447" s="7">
        <f>+B5446*(1+'VTU Crédito Hipotecario'!$D$20)^(0.00273972602739726)</f>
        <v>294.84929087134589</v>
      </c>
    </row>
    <row r="5448" spans="1:2" x14ac:dyDescent="0.25">
      <c r="A5448" s="4">
        <v>44939</v>
      </c>
      <c r="B5448" s="7">
        <f>+B5447*(1+'VTU Crédito Hipotecario'!$D$20)^(0.00273972602739726)</f>
        <v>294.87324805454057</v>
      </c>
    </row>
    <row r="5449" spans="1:2" x14ac:dyDescent="0.25">
      <c r="A5449" s="4">
        <v>44940</v>
      </c>
      <c r="B5449" s="7">
        <f>+B5448*(1+'VTU Crédito Hipotecario'!$D$20)^(0.00273972602739726)</f>
        <v>294.89720718431153</v>
      </c>
    </row>
    <row r="5450" spans="1:2" x14ac:dyDescent="0.25">
      <c r="A5450" s="4">
        <v>44941</v>
      </c>
      <c r="B5450" s="7">
        <f>+B5449*(1+'VTU Crédito Hipotecario'!$D$20)^(0.00273972602739726)</f>
        <v>294.9211682608169</v>
      </c>
    </row>
    <row r="5451" spans="1:2" x14ac:dyDescent="0.25">
      <c r="A5451" s="4">
        <v>44942</v>
      </c>
      <c r="B5451" s="7">
        <f>+B5450*(1+'VTU Crédito Hipotecario'!$D$20)^(0.00273972602739726)</f>
        <v>294.94513128421488</v>
      </c>
    </row>
    <row r="5452" spans="1:2" x14ac:dyDescent="0.25">
      <c r="A5452" s="4">
        <v>44943</v>
      </c>
      <c r="B5452" s="7">
        <f>+B5451*(1+'VTU Crédito Hipotecario'!$D$20)^(0.00273972602739726)</f>
        <v>294.96909625466361</v>
      </c>
    </row>
    <row r="5453" spans="1:2" x14ac:dyDescent="0.25">
      <c r="A5453" s="4">
        <v>44944</v>
      </c>
      <c r="B5453" s="7">
        <f>+B5452*(1+'VTU Crédito Hipotecario'!$D$20)^(0.00273972602739726)</f>
        <v>294.99306317232134</v>
      </c>
    </row>
    <row r="5454" spans="1:2" x14ac:dyDescent="0.25">
      <c r="A5454" s="4">
        <v>44945</v>
      </c>
      <c r="B5454" s="7">
        <f>+B5453*(1+'VTU Crédito Hipotecario'!$D$20)^(0.00273972602739726)</f>
        <v>295.01703203734627</v>
      </c>
    </row>
    <row r="5455" spans="1:2" x14ac:dyDescent="0.25">
      <c r="A5455" s="4">
        <v>44946</v>
      </c>
      <c r="B5455" s="7">
        <f>+B5454*(1+'VTU Crédito Hipotecario'!$D$20)^(0.00273972602739726)</f>
        <v>295.04100284989659</v>
      </c>
    </row>
    <row r="5456" spans="1:2" x14ac:dyDescent="0.25">
      <c r="A5456" s="4">
        <v>44947</v>
      </c>
      <c r="B5456" s="7">
        <f>+B5455*(1+'VTU Crédito Hipotecario'!$D$20)^(0.00273972602739726)</f>
        <v>295.0649756101306</v>
      </c>
    </row>
    <row r="5457" spans="1:2" x14ac:dyDescent="0.25">
      <c r="A5457" s="4">
        <v>44948</v>
      </c>
      <c r="B5457" s="7">
        <f>+B5456*(1+'VTU Crédito Hipotecario'!$D$20)^(0.00273972602739726)</f>
        <v>295.08895031820651</v>
      </c>
    </row>
    <row r="5458" spans="1:2" x14ac:dyDescent="0.25">
      <c r="A5458" s="4">
        <v>44949</v>
      </c>
      <c r="B5458" s="7">
        <f>+B5457*(1+'VTU Crédito Hipotecario'!$D$20)^(0.00273972602739726)</f>
        <v>295.11292697428263</v>
      </c>
    </row>
    <row r="5459" spans="1:2" x14ac:dyDescent="0.25">
      <c r="A5459" s="4">
        <v>44950</v>
      </c>
      <c r="B5459" s="7">
        <f>+B5458*(1+'VTU Crédito Hipotecario'!$D$20)^(0.00273972602739726)</f>
        <v>295.1369055785172</v>
      </c>
    </row>
    <row r="5460" spans="1:2" x14ac:dyDescent="0.25">
      <c r="A5460" s="4">
        <v>44951</v>
      </c>
      <c r="B5460" s="7">
        <f>+B5459*(1+'VTU Crédito Hipotecario'!$D$20)^(0.00273972602739726)</f>
        <v>295.16088613106854</v>
      </c>
    </row>
    <row r="5461" spans="1:2" x14ac:dyDescent="0.25">
      <c r="A5461" s="4">
        <v>44952</v>
      </c>
      <c r="B5461" s="7">
        <f>+B5460*(1+'VTU Crédito Hipotecario'!$D$20)^(0.00273972602739726)</f>
        <v>295.18486863209495</v>
      </c>
    </row>
    <row r="5462" spans="1:2" x14ac:dyDescent="0.25">
      <c r="A5462" s="4">
        <v>44953</v>
      </c>
      <c r="B5462" s="7">
        <f>+B5461*(1+'VTU Crédito Hipotecario'!$D$20)^(0.00273972602739726)</f>
        <v>295.20885308175474</v>
      </c>
    </row>
    <row r="5463" spans="1:2" x14ac:dyDescent="0.25">
      <c r="A5463" s="4">
        <v>44954</v>
      </c>
      <c r="B5463" s="7">
        <f>+B5462*(1+'VTU Crédito Hipotecario'!$D$20)^(0.00273972602739726)</f>
        <v>295.23283948020622</v>
      </c>
    </row>
    <row r="5464" spans="1:2" x14ac:dyDescent="0.25">
      <c r="A5464" s="4">
        <v>44955</v>
      </c>
      <c r="B5464" s="7">
        <f>+B5463*(1+'VTU Crédito Hipotecario'!$D$20)^(0.00273972602739726)</f>
        <v>295.25682782760776</v>
      </c>
    </row>
    <row r="5465" spans="1:2" x14ac:dyDescent="0.25">
      <c r="A5465" s="4">
        <v>44956</v>
      </c>
      <c r="B5465" s="7">
        <f>+B5464*(1+'VTU Crédito Hipotecario'!$D$20)^(0.00273972602739726)</f>
        <v>295.28081812411773</v>
      </c>
    </row>
    <row r="5466" spans="1:2" x14ac:dyDescent="0.25">
      <c r="A5466" s="4">
        <v>44957</v>
      </c>
      <c r="B5466" s="7">
        <f>+B5465*(1+'VTU Crédito Hipotecario'!$D$20)^(0.00273972602739726)</f>
        <v>295.30481036989448</v>
      </c>
    </row>
    <row r="5467" spans="1:2" x14ac:dyDescent="0.25">
      <c r="A5467" s="4">
        <v>44958</v>
      </c>
      <c r="B5467" s="7">
        <f>+B5466*(1+'VTU Crédito Hipotecario'!$D$20)^(0.00273972602739726)</f>
        <v>295.32880456509639</v>
      </c>
    </row>
    <row r="5468" spans="1:2" x14ac:dyDescent="0.25">
      <c r="A5468" s="4">
        <v>44959</v>
      </c>
      <c r="B5468" s="7">
        <f>+B5467*(1+'VTU Crédito Hipotecario'!$D$20)^(0.00273972602739726)</f>
        <v>295.35280070988188</v>
      </c>
    </row>
    <row r="5469" spans="1:2" x14ac:dyDescent="0.25">
      <c r="A5469" s="4">
        <v>44960</v>
      </c>
      <c r="B5469" s="7">
        <f>+B5468*(1+'VTU Crédito Hipotecario'!$D$20)^(0.00273972602739726)</f>
        <v>295.3767988044093</v>
      </c>
    </row>
    <row r="5470" spans="1:2" x14ac:dyDescent="0.25">
      <c r="A5470" s="4">
        <v>44961</v>
      </c>
      <c r="B5470" s="7">
        <f>+B5469*(1+'VTU Crédito Hipotecario'!$D$20)^(0.00273972602739726)</f>
        <v>295.40079884883716</v>
      </c>
    </row>
    <row r="5471" spans="1:2" x14ac:dyDescent="0.25">
      <c r="A5471" s="4">
        <v>44962</v>
      </c>
      <c r="B5471" s="7">
        <f>+B5470*(1+'VTU Crédito Hipotecario'!$D$20)^(0.00273972602739726)</f>
        <v>295.42480084332379</v>
      </c>
    </row>
    <row r="5472" spans="1:2" x14ac:dyDescent="0.25">
      <c r="A5472" s="4">
        <v>44963</v>
      </c>
      <c r="B5472" s="7">
        <f>+B5471*(1+'VTU Crédito Hipotecario'!$D$20)^(0.00273972602739726)</f>
        <v>295.4488047880277</v>
      </c>
    </row>
    <row r="5473" spans="1:2" x14ac:dyDescent="0.25">
      <c r="A5473" s="4">
        <v>44964</v>
      </c>
      <c r="B5473" s="7">
        <f>+B5472*(1+'VTU Crédito Hipotecario'!$D$20)^(0.00273972602739726)</f>
        <v>295.47281068310735</v>
      </c>
    </row>
    <row r="5474" spans="1:2" x14ac:dyDescent="0.25">
      <c r="A5474" s="4">
        <v>44965</v>
      </c>
      <c r="B5474" s="7">
        <f>+B5473*(1+'VTU Crédito Hipotecario'!$D$20)^(0.00273972602739726)</f>
        <v>295.49681852872118</v>
      </c>
    </row>
    <row r="5475" spans="1:2" x14ac:dyDescent="0.25">
      <c r="A5475" s="4">
        <v>44966</v>
      </c>
      <c r="B5475" s="7">
        <f>+B5474*(1+'VTU Crédito Hipotecario'!$D$20)^(0.00273972602739726)</f>
        <v>295.52082832502771</v>
      </c>
    </row>
    <row r="5476" spans="1:2" x14ac:dyDescent="0.25">
      <c r="A5476" s="4">
        <v>44967</v>
      </c>
      <c r="B5476" s="7">
        <f>+B5475*(1+'VTU Crédito Hipotecario'!$D$20)^(0.00273972602739726)</f>
        <v>295.54484007218542</v>
      </c>
    </row>
    <row r="5477" spans="1:2" x14ac:dyDescent="0.25">
      <c r="A5477" s="4">
        <v>44968</v>
      </c>
      <c r="B5477" s="7">
        <f>+B5476*(1+'VTU Crédito Hipotecario'!$D$20)^(0.00273972602739726)</f>
        <v>295.56885377035286</v>
      </c>
    </row>
    <row r="5478" spans="1:2" x14ac:dyDescent="0.25">
      <c r="A5478" s="4">
        <v>44969</v>
      </c>
      <c r="B5478" s="7">
        <f>+B5477*(1+'VTU Crédito Hipotecario'!$D$20)^(0.00273972602739726)</f>
        <v>295.5928694196885</v>
      </c>
    </row>
    <row r="5479" spans="1:2" x14ac:dyDescent="0.25">
      <c r="A5479" s="4">
        <v>44970</v>
      </c>
      <c r="B5479" s="7">
        <f>+B5478*(1+'VTU Crédito Hipotecario'!$D$20)^(0.00273972602739726)</f>
        <v>295.61688702035087</v>
      </c>
    </row>
    <row r="5480" spans="1:2" x14ac:dyDescent="0.25">
      <c r="A5480" s="4">
        <v>44971</v>
      </c>
      <c r="B5480" s="7">
        <f>+B5479*(1+'VTU Crédito Hipotecario'!$D$20)^(0.00273972602739726)</f>
        <v>295.64090657249858</v>
      </c>
    </row>
    <row r="5481" spans="1:2" x14ac:dyDescent="0.25">
      <c r="A5481" s="4">
        <v>44972</v>
      </c>
      <c r="B5481" s="7">
        <f>+B5480*(1+'VTU Crédito Hipotecario'!$D$20)^(0.00273972602739726)</f>
        <v>295.66492807629015</v>
      </c>
    </row>
    <row r="5482" spans="1:2" x14ac:dyDescent="0.25">
      <c r="A5482" s="4">
        <v>44973</v>
      </c>
      <c r="B5482" s="7">
        <f>+B5481*(1+'VTU Crédito Hipotecario'!$D$20)^(0.00273972602739726)</f>
        <v>295.68895153188419</v>
      </c>
    </row>
    <row r="5483" spans="1:2" x14ac:dyDescent="0.25">
      <c r="A5483" s="4">
        <v>44974</v>
      </c>
      <c r="B5483" s="7">
        <f>+B5482*(1+'VTU Crédito Hipotecario'!$D$20)^(0.00273972602739726)</f>
        <v>295.71297693943922</v>
      </c>
    </row>
    <row r="5484" spans="1:2" x14ac:dyDescent="0.25">
      <c r="A5484" s="4">
        <v>44975</v>
      </c>
      <c r="B5484" s="7">
        <f>+B5483*(1+'VTU Crédito Hipotecario'!$D$20)^(0.00273972602739726)</f>
        <v>295.73700429911389</v>
      </c>
    </row>
    <row r="5485" spans="1:2" x14ac:dyDescent="0.25">
      <c r="A5485" s="4">
        <v>44976</v>
      </c>
      <c r="B5485" s="7">
        <f>+B5484*(1+'VTU Crédito Hipotecario'!$D$20)^(0.00273972602739726)</f>
        <v>295.76103361106681</v>
      </c>
    </row>
    <row r="5486" spans="1:2" x14ac:dyDescent="0.25">
      <c r="A5486" s="4">
        <v>44977</v>
      </c>
      <c r="B5486" s="7">
        <f>+B5485*(1+'VTU Crédito Hipotecario'!$D$20)^(0.00273972602739726)</f>
        <v>295.78506487545661</v>
      </c>
    </row>
    <row r="5487" spans="1:2" x14ac:dyDescent="0.25">
      <c r="A5487" s="4">
        <v>44978</v>
      </c>
      <c r="B5487" s="7">
        <f>+B5486*(1+'VTU Crédito Hipotecario'!$D$20)^(0.00273972602739726)</f>
        <v>295.80909809244196</v>
      </c>
    </row>
    <row r="5488" spans="1:2" x14ac:dyDescent="0.25">
      <c r="A5488" s="4">
        <v>44979</v>
      </c>
      <c r="B5488" s="7">
        <f>+B5487*(1+'VTU Crédito Hipotecario'!$D$20)^(0.00273972602739726)</f>
        <v>295.83313326218143</v>
      </c>
    </row>
    <row r="5489" spans="1:2" x14ac:dyDescent="0.25">
      <c r="A5489" s="4">
        <v>44980</v>
      </c>
      <c r="B5489" s="7">
        <f>+B5488*(1+'VTU Crédito Hipotecario'!$D$20)^(0.00273972602739726)</f>
        <v>295.85717038483375</v>
      </c>
    </row>
    <row r="5490" spans="1:2" x14ac:dyDescent="0.25">
      <c r="A5490" s="4">
        <v>44981</v>
      </c>
      <c r="B5490" s="7">
        <f>+B5489*(1+'VTU Crédito Hipotecario'!$D$20)^(0.00273972602739726)</f>
        <v>295.88120946055761</v>
      </c>
    </row>
    <row r="5491" spans="1:2" x14ac:dyDescent="0.25">
      <c r="A5491" s="4">
        <v>44982</v>
      </c>
      <c r="B5491" s="7">
        <f>+B5490*(1+'VTU Crédito Hipotecario'!$D$20)^(0.00273972602739726)</f>
        <v>295.90525048951167</v>
      </c>
    </row>
    <row r="5492" spans="1:2" x14ac:dyDescent="0.25">
      <c r="A5492" s="4">
        <v>44983</v>
      </c>
      <c r="B5492" s="7">
        <f>+B5491*(1+'VTU Crédito Hipotecario'!$D$20)^(0.00273972602739726)</f>
        <v>295.92929347185463</v>
      </c>
    </row>
    <row r="5493" spans="1:2" x14ac:dyDescent="0.25">
      <c r="A5493" s="4">
        <v>44984</v>
      </c>
      <c r="B5493" s="7">
        <f>+B5492*(1+'VTU Crédito Hipotecario'!$D$20)^(0.00273972602739726)</f>
        <v>295.95333840774521</v>
      </c>
    </row>
    <row r="5494" spans="1:2" x14ac:dyDescent="0.25">
      <c r="A5494" s="4">
        <v>44985</v>
      </c>
      <c r="B5494" s="7">
        <f>+B5493*(1+'VTU Crédito Hipotecario'!$D$20)^(0.00273972602739726)</f>
        <v>295.97738529734215</v>
      </c>
    </row>
    <row r="5495" spans="1:2" x14ac:dyDescent="0.25">
      <c r="A5495" s="4">
        <v>44986</v>
      </c>
      <c r="B5495" s="7">
        <f>+B5494*(1+'VTU Crédito Hipotecario'!$D$20)^(0.00273972602739726)</f>
        <v>296.00143414080418</v>
      </c>
    </row>
    <row r="5496" spans="1:2" x14ac:dyDescent="0.25">
      <c r="A5496" s="4">
        <v>44987</v>
      </c>
      <c r="B5496" s="7">
        <f>+B5495*(1+'VTU Crédito Hipotecario'!$D$20)^(0.00273972602739726)</f>
        <v>296.02548493829011</v>
      </c>
    </row>
    <row r="5497" spans="1:2" x14ac:dyDescent="0.25">
      <c r="A5497" s="4">
        <v>44988</v>
      </c>
      <c r="B5497" s="7">
        <f>+B5496*(1+'VTU Crédito Hipotecario'!$D$20)^(0.00273972602739726)</f>
        <v>296.04953768995864</v>
      </c>
    </row>
    <row r="5498" spans="1:2" x14ac:dyDescent="0.25">
      <c r="A5498" s="4">
        <v>44989</v>
      </c>
      <c r="B5498" s="7">
        <f>+B5497*(1+'VTU Crédito Hipotecario'!$D$20)^(0.00273972602739726)</f>
        <v>296.07359239596855</v>
      </c>
    </row>
    <row r="5499" spans="1:2" x14ac:dyDescent="0.25">
      <c r="A5499" s="4">
        <v>44990</v>
      </c>
      <c r="B5499" s="7">
        <f>+B5498*(1+'VTU Crédito Hipotecario'!$D$20)^(0.00273972602739726)</f>
        <v>296.0976490564787</v>
      </c>
    </row>
    <row r="5500" spans="1:2" x14ac:dyDescent="0.25">
      <c r="A5500" s="4">
        <v>44991</v>
      </c>
      <c r="B5500" s="7">
        <f>+B5499*(1+'VTU Crédito Hipotecario'!$D$20)^(0.00273972602739726)</f>
        <v>296.12170767164787</v>
      </c>
    </row>
    <row r="5501" spans="1:2" x14ac:dyDescent="0.25">
      <c r="A5501" s="4">
        <v>44992</v>
      </c>
      <c r="B5501" s="7">
        <f>+B5500*(1+'VTU Crédito Hipotecario'!$D$20)^(0.00273972602739726)</f>
        <v>296.14576824163487</v>
      </c>
    </row>
    <row r="5502" spans="1:2" x14ac:dyDescent="0.25">
      <c r="A5502" s="4">
        <v>44993</v>
      </c>
      <c r="B5502" s="7">
        <f>+B5501*(1+'VTU Crédito Hipotecario'!$D$20)^(0.00273972602739726)</f>
        <v>296.16983076659852</v>
      </c>
    </row>
    <row r="5503" spans="1:2" x14ac:dyDescent="0.25">
      <c r="A5503" s="4">
        <v>44994</v>
      </c>
      <c r="B5503" s="7">
        <f>+B5502*(1+'VTU Crédito Hipotecario'!$D$20)^(0.00273972602739726)</f>
        <v>296.19389524669765</v>
      </c>
    </row>
    <row r="5504" spans="1:2" x14ac:dyDescent="0.25">
      <c r="A5504" s="4">
        <v>44995</v>
      </c>
      <c r="B5504" s="7">
        <f>+B5503*(1+'VTU Crédito Hipotecario'!$D$20)^(0.00273972602739726)</f>
        <v>296.21796168209119</v>
      </c>
    </row>
    <row r="5505" spans="1:2" x14ac:dyDescent="0.25">
      <c r="A5505" s="4">
        <v>44996</v>
      </c>
      <c r="B5505" s="7">
        <f>+B5504*(1+'VTU Crédito Hipotecario'!$D$20)^(0.00273972602739726)</f>
        <v>296.24203007293795</v>
      </c>
    </row>
    <row r="5506" spans="1:2" x14ac:dyDescent="0.25">
      <c r="A5506" s="4">
        <v>44997</v>
      </c>
      <c r="B5506" s="7">
        <f>+B5505*(1+'VTU Crédito Hipotecario'!$D$20)^(0.00273972602739726)</f>
        <v>296.26610041939682</v>
      </c>
    </row>
    <row r="5507" spans="1:2" x14ac:dyDescent="0.25">
      <c r="A5507" s="4">
        <v>44998</v>
      </c>
      <c r="B5507" s="7">
        <f>+B5506*(1+'VTU Crédito Hipotecario'!$D$20)^(0.00273972602739726)</f>
        <v>296.29017272162673</v>
      </c>
    </row>
    <row r="5508" spans="1:2" x14ac:dyDescent="0.25">
      <c r="A5508" s="4">
        <v>44999</v>
      </c>
      <c r="B5508" s="7">
        <f>+B5507*(1+'VTU Crédito Hipotecario'!$D$20)^(0.00273972602739726)</f>
        <v>296.31424697978656</v>
      </c>
    </row>
    <row r="5509" spans="1:2" x14ac:dyDescent="0.25">
      <c r="A5509" s="4">
        <v>45000</v>
      </c>
      <c r="B5509" s="7">
        <f>+B5508*(1+'VTU Crédito Hipotecario'!$D$20)^(0.00273972602739726)</f>
        <v>296.33832319403524</v>
      </c>
    </row>
    <row r="5510" spans="1:2" x14ac:dyDescent="0.25">
      <c r="A5510" s="4">
        <v>45001</v>
      </c>
      <c r="B5510" s="7">
        <f>+B5509*(1+'VTU Crédito Hipotecario'!$D$20)^(0.00273972602739726)</f>
        <v>296.36240136453176</v>
      </c>
    </row>
    <row r="5511" spans="1:2" x14ac:dyDescent="0.25">
      <c r="A5511" s="4">
        <v>45002</v>
      </c>
      <c r="B5511" s="7">
        <f>+B5510*(1+'VTU Crédito Hipotecario'!$D$20)^(0.00273972602739726)</f>
        <v>296.38648149143501</v>
      </c>
    </row>
    <row r="5512" spans="1:2" x14ac:dyDescent="0.25">
      <c r="A5512" s="4">
        <v>45003</v>
      </c>
      <c r="B5512" s="7">
        <f>+B5511*(1+'VTU Crédito Hipotecario'!$D$20)^(0.00273972602739726)</f>
        <v>296.41056357490396</v>
      </c>
    </row>
    <row r="5513" spans="1:2" x14ac:dyDescent="0.25">
      <c r="A5513" s="4">
        <v>45004</v>
      </c>
      <c r="B5513" s="7">
        <f>+B5512*(1+'VTU Crédito Hipotecario'!$D$20)^(0.00273972602739726)</f>
        <v>296.43464761509762</v>
      </c>
    </row>
    <row r="5514" spans="1:2" x14ac:dyDescent="0.25">
      <c r="A5514" s="4">
        <v>45005</v>
      </c>
      <c r="B5514" s="7">
        <f>+B5513*(1+'VTU Crédito Hipotecario'!$D$20)^(0.00273972602739726)</f>
        <v>296.45873361217491</v>
      </c>
    </row>
    <row r="5515" spans="1:2" x14ac:dyDescent="0.25">
      <c r="A5515" s="4">
        <v>45006</v>
      </c>
      <c r="B5515" s="7">
        <f>+B5514*(1+'VTU Crédito Hipotecario'!$D$20)^(0.00273972602739726)</f>
        <v>296.48282156629489</v>
      </c>
    </row>
    <row r="5516" spans="1:2" x14ac:dyDescent="0.25">
      <c r="A5516" s="4">
        <v>45007</v>
      </c>
      <c r="B5516" s="7">
        <f>+B5515*(1+'VTU Crédito Hipotecario'!$D$20)^(0.00273972602739726)</f>
        <v>296.50691147761654</v>
      </c>
    </row>
    <row r="5517" spans="1:2" x14ac:dyDescent="0.25">
      <c r="A5517" s="4">
        <v>45008</v>
      </c>
      <c r="B5517" s="7">
        <f>+B5516*(1+'VTU Crédito Hipotecario'!$D$20)^(0.00273972602739726)</f>
        <v>296.53100334629892</v>
      </c>
    </row>
    <row r="5518" spans="1:2" x14ac:dyDescent="0.25">
      <c r="A5518" s="4">
        <v>45009</v>
      </c>
      <c r="B5518" s="7">
        <f>+B5517*(1+'VTU Crédito Hipotecario'!$D$20)^(0.00273972602739726)</f>
        <v>296.55509717250106</v>
      </c>
    </row>
    <row r="5519" spans="1:2" x14ac:dyDescent="0.25">
      <c r="A5519" s="4">
        <v>45010</v>
      </c>
      <c r="B5519" s="7">
        <f>+B5518*(1+'VTU Crédito Hipotecario'!$D$20)^(0.00273972602739726)</f>
        <v>296.57919295638203</v>
      </c>
    </row>
    <row r="5520" spans="1:2" x14ac:dyDescent="0.25">
      <c r="A5520" s="4">
        <v>45011</v>
      </c>
      <c r="B5520" s="7">
        <f>+B5519*(1+'VTU Crédito Hipotecario'!$D$20)^(0.00273972602739726)</f>
        <v>296.60329069810086</v>
      </c>
    </row>
    <row r="5521" spans="1:2" x14ac:dyDescent="0.25">
      <c r="A5521" s="4">
        <v>45012</v>
      </c>
      <c r="B5521" s="7">
        <f>+B5520*(1+'VTU Crédito Hipotecario'!$D$20)^(0.00273972602739726)</f>
        <v>296.62739039781661</v>
      </c>
    </row>
    <row r="5522" spans="1:2" x14ac:dyDescent="0.25">
      <c r="A5522" s="4">
        <v>45013</v>
      </c>
      <c r="B5522" s="7">
        <f>+B5521*(1+'VTU Crédito Hipotecario'!$D$20)^(0.00273972602739726)</f>
        <v>296.65149205568844</v>
      </c>
    </row>
    <row r="5523" spans="1:2" x14ac:dyDescent="0.25">
      <c r="A5523" s="4">
        <v>45014</v>
      </c>
      <c r="B5523" s="7">
        <f>+B5522*(1+'VTU Crédito Hipotecario'!$D$20)^(0.00273972602739726)</f>
        <v>296.67559567187539</v>
      </c>
    </row>
    <row r="5524" spans="1:2" x14ac:dyDescent="0.25">
      <c r="A5524" s="4">
        <v>45015</v>
      </c>
      <c r="B5524" s="7">
        <f>+B5523*(1+'VTU Crédito Hipotecario'!$D$20)^(0.00273972602739726)</f>
        <v>296.69970124653662</v>
      </c>
    </row>
    <row r="5525" spans="1:2" x14ac:dyDescent="0.25">
      <c r="A5525" s="4">
        <v>45016</v>
      </c>
      <c r="B5525" s="7">
        <f>+B5524*(1+'VTU Crédito Hipotecario'!$D$20)^(0.00273972602739726)</f>
        <v>296.72380877983124</v>
      </c>
    </row>
    <row r="5526" spans="1:2" x14ac:dyDescent="0.25">
      <c r="A5526" s="4">
        <v>45017</v>
      </c>
      <c r="B5526" s="7">
        <f>+B5525*(1+'VTU Crédito Hipotecario'!$D$20)^(0.00273972602739726)</f>
        <v>296.74791827191842</v>
      </c>
    </row>
    <row r="5527" spans="1:2" x14ac:dyDescent="0.25">
      <c r="A5527" s="4">
        <v>45018</v>
      </c>
      <c r="B5527" s="7">
        <f>+B5526*(1+'VTU Crédito Hipotecario'!$D$20)^(0.00273972602739726)</f>
        <v>296.77202972295731</v>
      </c>
    </row>
    <row r="5528" spans="1:2" x14ac:dyDescent="0.25">
      <c r="A5528" s="4">
        <v>45019</v>
      </c>
      <c r="B5528" s="7">
        <f>+B5527*(1+'VTU Crédito Hipotecario'!$D$20)^(0.00273972602739726)</f>
        <v>296.79614313310702</v>
      </c>
    </row>
    <row r="5529" spans="1:2" x14ac:dyDescent="0.25">
      <c r="A5529" s="4">
        <v>45020</v>
      </c>
      <c r="B5529" s="7">
        <f>+B5528*(1+'VTU Crédito Hipotecario'!$D$20)^(0.00273972602739726)</f>
        <v>296.82025850252683</v>
      </c>
    </row>
    <row r="5530" spans="1:2" x14ac:dyDescent="0.25">
      <c r="A5530" s="4">
        <v>45021</v>
      </c>
      <c r="B5530" s="7">
        <f>+B5529*(1+'VTU Crédito Hipotecario'!$D$20)^(0.00273972602739726)</f>
        <v>296.84437583137583</v>
      </c>
    </row>
    <row r="5531" spans="1:2" x14ac:dyDescent="0.25">
      <c r="A5531" s="4">
        <v>45022</v>
      </c>
      <c r="B5531" s="7">
        <f>+B5530*(1+'VTU Crédito Hipotecario'!$D$20)^(0.00273972602739726)</f>
        <v>296.8684951198133</v>
      </c>
    </row>
    <row r="5532" spans="1:2" x14ac:dyDescent="0.25">
      <c r="A5532" s="4">
        <v>45023</v>
      </c>
      <c r="B5532" s="7">
        <f>+B5531*(1+'VTU Crédito Hipotecario'!$D$20)^(0.00273972602739726)</f>
        <v>296.89261636799847</v>
      </c>
    </row>
    <row r="5533" spans="1:2" x14ac:dyDescent="0.25">
      <c r="A5533" s="4">
        <v>45024</v>
      </c>
      <c r="B5533" s="7">
        <f>+B5532*(1+'VTU Crédito Hipotecario'!$D$20)^(0.00273972602739726)</f>
        <v>296.91673957609055</v>
      </c>
    </row>
    <row r="5534" spans="1:2" x14ac:dyDescent="0.25">
      <c r="A5534" s="4">
        <v>45025</v>
      </c>
      <c r="B5534" s="7">
        <f>+B5533*(1+'VTU Crédito Hipotecario'!$D$20)^(0.00273972602739726)</f>
        <v>296.94086474424876</v>
      </c>
    </row>
    <row r="5535" spans="1:2" x14ac:dyDescent="0.25">
      <c r="A5535" s="4">
        <v>45026</v>
      </c>
      <c r="B5535" s="7">
        <f>+B5534*(1+'VTU Crédito Hipotecario'!$D$20)^(0.00273972602739726)</f>
        <v>296.96499187263237</v>
      </c>
    </row>
    <row r="5536" spans="1:2" x14ac:dyDescent="0.25">
      <c r="A5536" s="4">
        <v>45027</v>
      </c>
      <c r="B5536" s="7">
        <f>+B5535*(1+'VTU Crédito Hipotecario'!$D$20)^(0.00273972602739726)</f>
        <v>296.98912096140066</v>
      </c>
    </row>
    <row r="5537" spans="1:2" x14ac:dyDescent="0.25">
      <c r="A5537" s="4">
        <v>45028</v>
      </c>
      <c r="B5537" s="7">
        <f>+B5536*(1+'VTU Crédito Hipotecario'!$D$20)^(0.00273972602739726)</f>
        <v>297.01325201071296</v>
      </c>
    </row>
    <row r="5538" spans="1:2" x14ac:dyDescent="0.25">
      <c r="A5538" s="4">
        <v>45029</v>
      </c>
      <c r="B5538" s="7">
        <f>+B5537*(1+'VTU Crédito Hipotecario'!$D$20)^(0.00273972602739726)</f>
        <v>297.03738502072849</v>
      </c>
    </row>
    <row r="5539" spans="1:2" x14ac:dyDescent="0.25">
      <c r="A5539" s="4">
        <v>45030</v>
      </c>
      <c r="B5539" s="7">
        <f>+B5538*(1+'VTU Crédito Hipotecario'!$D$20)^(0.00273972602739726)</f>
        <v>297.06151999160664</v>
      </c>
    </row>
    <row r="5540" spans="1:2" x14ac:dyDescent="0.25">
      <c r="A5540" s="4">
        <v>45031</v>
      </c>
      <c r="B5540" s="7">
        <f>+B5539*(1+'VTU Crédito Hipotecario'!$D$20)^(0.00273972602739726)</f>
        <v>297.08565692350669</v>
      </c>
    </row>
    <row r="5541" spans="1:2" x14ac:dyDescent="0.25">
      <c r="A5541" s="4">
        <v>45032</v>
      </c>
      <c r="B5541" s="7">
        <f>+B5540*(1+'VTU Crédito Hipotecario'!$D$20)^(0.00273972602739726)</f>
        <v>297.10979581658796</v>
      </c>
    </row>
    <row r="5542" spans="1:2" x14ac:dyDescent="0.25">
      <c r="A5542" s="4">
        <v>45033</v>
      </c>
      <c r="B5542" s="7">
        <f>+B5541*(1+'VTU Crédito Hipotecario'!$D$20)^(0.00273972602739726)</f>
        <v>297.13393667100985</v>
      </c>
    </row>
    <row r="5543" spans="1:2" x14ac:dyDescent="0.25">
      <c r="A5543" s="4">
        <v>45034</v>
      </c>
      <c r="B5543" s="7">
        <f>+B5542*(1+'VTU Crédito Hipotecario'!$D$20)^(0.00273972602739726)</f>
        <v>297.15807948693168</v>
      </c>
    </row>
    <row r="5544" spans="1:2" x14ac:dyDescent="0.25">
      <c r="A5544" s="4">
        <v>45035</v>
      </c>
      <c r="B5544" s="7">
        <f>+B5543*(1+'VTU Crédito Hipotecario'!$D$20)^(0.00273972602739726)</f>
        <v>297.18222426451285</v>
      </c>
    </row>
    <row r="5545" spans="1:2" x14ac:dyDescent="0.25">
      <c r="A5545" s="4">
        <v>45036</v>
      </c>
      <c r="B5545" s="7">
        <f>+B5544*(1+'VTU Crédito Hipotecario'!$D$20)^(0.00273972602739726)</f>
        <v>297.20637100391275</v>
      </c>
    </row>
    <row r="5546" spans="1:2" x14ac:dyDescent="0.25">
      <c r="A5546" s="4">
        <v>45037</v>
      </c>
      <c r="B5546" s="7">
        <f>+B5545*(1+'VTU Crédito Hipotecario'!$D$20)^(0.00273972602739726)</f>
        <v>297.23051970529076</v>
      </c>
    </row>
    <row r="5547" spans="1:2" x14ac:dyDescent="0.25">
      <c r="A5547" s="4">
        <v>45038</v>
      </c>
      <c r="B5547" s="7">
        <f>+B5546*(1+'VTU Crédito Hipotecario'!$D$20)^(0.00273972602739726)</f>
        <v>297.25467036880633</v>
      </c>
    </row>
    <row r="5548" spans="1:2" x14ac:dyDescent="0.25">
      <c r="A5548" s="4">
        <v>45039</v>
      </c>
      <c r="B5548" s="7">
        <f>+B5547*(1+'VTU Crédito Hipotecario'!$D$20)^(0.00273972602739726)</f>
        <v>297.27882299461885</v>
      </c>
    </row>
    <row r="5549" spans="1:2" x14ac:dyDescent="0.25">
      <c r="A5549" s="4">
        <v>45040</v>
      </c>
      <c r="B5549" s="7">
        <f>+B5548*(1+'VTU Crédito Hipotecario'!$D$20)^(0.00273972602739726)</f>
        <v>297.30297758288782</v>
      </c>
    </row>
    <row r="5550" spans="1:2" x14ac:dyDescent="0.25">
      <c r="A5550" s="4">
        <v>45041</v>
      </c>
      <c r="B5550" s="7">
        <f>+B5549*(1+'VTU Crédito Hipotecario'!$D$20)^(0.00273972602739726)</f>
        <v>297.32713413377263</v>
      </c>
    </row>
    <row r="5551" spans="1:2" x14ac:dyDescent="0.25">
      <c r="A5551" s="4">
        <v>45042</v>
      </c>
      <c r="B5551" s="7">
        <f>+B5550*(1+'VTU Crédito Hipotecario'!$D$20)^(0.00273972602739726)</f>
        <v>297.35129264743279</v>
      </c>
    </row>
    <row r="5552" spans="1:2" x14ac:dyDescent="0.25">
      <c r="A5552" s="4">
        <v>45043</v>
      </c>
      <c r="B5552" s="7">
        <f>+B5551*(1+'VTU Crédito Hipotecario'!$D$20)^(0.00273972602739726)</f>
        <v>297.37545312402773</v>
      </c>
    </row>
    <row r="5553" spans="1:2" x14ac:dyDescent="0.25">
      <c r="A5553" s="4">
        <v>45044</v>
      </c>
      <c r="B5553" s="7">
        <f>+B5552*(1+'VTU Crédito Hipotecario'!$D$20)^(0.00273972602739726)</f>
        <v>297.39961556371702</v>
      </c>
    </row>
    <row r="5554" spans="1:2" x14ac:dyDescent="0.25">
      <c r="A5554" s="4">
        <v>45045</v>
      </c>
      <c r="B5554" s="7">
        <f>+B5553*(1+'VTU Crédito Hipotecario'!$D$20)^(0.00273972602739726)</f>
        <v>297.42377996666011</v>
      </c>
    </row>
    <row r="5555" spans="1:2" x14ac:dyDescent="0.25">
      <c r="A5555" s="4">
        <v>45046</v>
      </c>
      <c r="B5555" s="7">
        <f>+B5554*(1+'VTU Crédito Hipotecario'!$D$20)^(0.00273972602739726)</f>
        <v>297.44794633301649</v>
      </c>
    </row>
    <row r="5556" spans="1:2" x14ac:dyDescent="0.25">
      <c r="A5556" s="4">
        <v>45047</v>
      </c>
      <c r="B5556" s="7">
        <f>+B5555*(1+'VTU Crédito Hipotecario'!$D$20)^(0.00273972602739726)</f>
        <v>297.47211466294578</v>
      </c>
    </row>
    <row r="5557" spans="1:2" x14ac:dyDescent="0.25">
      <c r="A5557" s="4">
        <v>45048</v>
      </c>
      <c r="B5557" s="7">
        <f>+B5556*(1+'VTU Crédito Hipotecario'!$D$20)^(0.00273972602739726)</f>
        <v>297.49628495660744</v>
      </c>
    </row>
    <row r="5558" spans="1:2" x14ac:dyDescent="0.25">
      <c r="A5558" s="4">
        <v>45049</v>
      </c>
      <c r="B5558" s="7">
        <f>+B5557*(1+'VTU Crédito Hipotecario'!$D$20)^(0.00273972602739726)</f>
        <v>297.52045721416107</v>
      </c>
    </row>
    <row r="5559" spans="1:2" x14ac:dyDescent="0.25">
      <c r="A5559" s="4">
        <v>45050</v>
      </c>
      <c r="B5559" s="7">
        <f>+B5558*(1+'VTU Crédito Hipotecario'!$D$20)^(0.00273972602739726)</f>
        <v>297.54463143576623</v>
      </c>
    </row>
    <row r="5560" spans="1:2" x14ac:dyDescent="0.25">
      <c r="A5560" s="4">
        <v>45051</v>
      </c>
      <c r="B5560" s="7">
        <f>+B5559*(1+'VTU Crédito Hipotecario'!$D$20)^(0.00273972602739726)</f>
        <v>297.56880762158255</v>
      </c>
    </row>
    <row r="5561" spans="1:2" x14ac:dyDescent="0.25">
      <c r="A5561" s="4">
        <v>45052</v>
      </c>
      <c r="B5561" s="7">
        <f>+B5560*(1+'VTU Crédito Hipotecario'!$D$20)^(0.00273972602739726)</f>
        <v>297.59298577176958</v>
      </c>
    </row>
    <row r="5562" spans="1:2" x14ac:dyDescent="0.25">
      <c r="A5562" s="4">
        <v>45053</v>
      </c>
      <c r="B5562" s="7">
        <f>+B5561*(1+'VTU Crédito Hipotecario'!$D$20)^(0.00273972602739726)</f>
        <v>297.61716588648693</v>
      </c>
    </row>
    <row r="5563" spans="1:2" x14ac:dyDescent="0.25">
      <c r="A5563" s="4">
        <v>45054</v>
      </c>
      <c r="B5563" s="7">
        <f>+B5562*(1+'VTU Crédito Hipotecario'!$D$20)^(0.00273972602739726)</f>
        <v>297.64134796589423</v>
      </c>
    </row>
    <row r="5564" spans="1:2" x14ac:dyDescent="0.25">
      <c r="A5564" s="4">
        <v>45055</v>
      </c>
      <c r="B5564" s="7">
        <f>+B5563*(1+'VTU Crédito Hipotecario'!$D$20)^(0.00273972602739726)</f>
        <v>297.66553201015108</v>
      </c>
    </row>
    <row r="5565" spans="1:2" x14ac:dyDescent="0.25">
      <c r="A5565" s="4">
        <v>45056</v>
      </c>
      <c r="B5565" s="7">
        <f>+B5564*(1+'VTU Crédito Hipotecario'!$D$20)^(0.00273972602739726)</f>
        <v>297.68971801941717</v>
      </c>
    </row>
    <row r="5566" spans="1:2" x14ac:dyDescent="0.25">
      <c r="A5566" s="4">
        <v>45057</v>
      </c>
      <c r="B5566" s="7">
        <f>+B5565*(1+'VTU Crédito Hipotecario'!$D$20)^(0.00273972602739726)</f>
        <v>297.71390599385217</v>
      </c>
    </row>
    <row r="5567" spans="1:2" x14ac:dyDescent="0.25">
      <c r="A5567" s="4">
        <v>45058</v>
      </c>
      <c r="B5567" s="7">
        <f>+B5566*(1+'VTU Crédito Hipotecario'!$D$20)^(0.00273972602739726)</f>
        <v>297.73809593361574</v>
      </c>
    </row>
    <row r="5568" spans="1:2" x14ac:dyDescent="0.25">
      <c r="A5568" s="4">
        <v>45059</v>
      </c>
      <c r="B5568" s="7">
        <f>+B5567*(1+'VTU Crédito Hipotecario'!$D$20)^(0.00273972602739726)</f>
        <v>297.76228783886756</v>
      </c>
    </row>
    <row r="5569" spans="1:2" x14ac:dyDescent="0.25">
      <c r="A5569" s="4">
        <v>45060</v>
      </c>
      <c r="B5569" s="7">
        <f>+B5568*(1+'VTU Crédito Hipotecario'!$D$20)^(0.00273972602739726)</f>
        <v>297.78648170976732</v>
      </c>
    </row>
    <row r="5570" spans="1:2" x14ac:dyDescent="0.25">
      <c r="A5570" s="4">
        <v>45061</v>
      </c>
      <c r="B5570" s="7">
        <f>+B5569*(1+'VTU Crédito Hipotecario'!$D$20)^(0.00273972602739726)</f>
        <v>297.81067754647478</v>
      </c>
    </row>
    <row r="5571" spans="1:2" x14ac:dyDescent="0.25">
      <c r="A5571" s="4">
        <v>45062</v>
      </c>
      <c r="B5571" s="7">
        <f>+B5570*(1+'VTU Crédito Hipotecario'!$D$20)^(0.00273972602739726)</f>
        <v>297.83487534914963</v>
      </c>
    </row>
    <row r="5572" spans="1:2" x14ac:dyDescent="0.25">
      <c r="A5572" s="4">
        <v>45063</v>
      </c>
      <c r="B5572" s="7">
        <f>+B5571*(1+'VTU Crédito Hipotecario'!$D$20)^(0.00273972602739726)</f>
        <v>297.85907511795159</v>
      </c>
    </row>
    <row r="5573" spans="1:2" x14ac:dyDescent="0.25">
      <c r="A5573" s="4">
        <v>45064</v>
      </c>
      <c r="B5573" s="7">
        <f>+B5572*(1+'VTU Crédito Hipotecario'!$D$20)^(0.00273972602739726)</f>
        <v>297.88327685304046</v>
      </c>
    </row>
    <row r="5574" spans="1:2" x14ac:dyDescent="0.25">
      <c r="A5574" s="4">
        <v>45065</v>
      </c>
      <c r="B5574" s="7">
        <f>+B5573*(1+'VTU Crédito Hipotecario'!$D$20)^(0.00273972602739726)</f>
        <v>297.90748055457595</v>
      </c>
    </row>
    <row r="5575" spans="1:2" x14ac:dyDescent="0.25">
      <c r="A5575" s="4">
        <v>45066</v>
      </c>
      <c r="B5575" s="7">
        <f>+B5574*(1+'VTU Crédito Hipotecario'!$D$20)^(0.00273972602739726)</f>
        <v>297.93168622271793</v>
      </c>
    </row>
    <row r="5576" spans="1:2" x14ac:dyDescent="0.25">
      <c r="A5576" s="4">
        <v>45067</v>
      </c>
      <c r="B5576" s="7">
        <f>+B5575*(1+'VTU Crédito Hipotecario'!$D$20)^(0.00273972602739726)</f>
        <v>297.95589385762611</v>
      </c>
    </row>
    <row r="5577" spans="1:2" x14ac:dyDescent="0.25">
      <c r="A5577" s="4">
        <v>45068</v>
      </c>
      <c r="B5577" s="7">
        <f>+B5576*(1+'VTU Crédito Hipotecario'!$D$20)^(0.00273972602739726)</f>
        <v>297.98010345946028</v>
      </c>
    </row>
    <row r="5578" spans="1:2" x14ac:dyDescent="0.25">
      <c r="A5578" s="4">
        <v>45069</v>
      </c>
      <c r="B5578" s="7">
        <f>+B5577*(1+'VTU Crédito Hipotecario'!$D$20)^(0.00273972602739726)</f>
        <v>298.00431502838035</v>
      </c>
    </row>
    <row r="5579" spans="1:2" x14ac:dyDescent="0.25">
      <c r="A5579" s="4">
        <v>45070</v>
      </c>
      <c r="B5579" s="7">
        <f>+B5578*(1+'VTU Crédito Hipotecario'!$D$20)^(0.00273972602739726)</f>
        <v>298.02852856454604</v>
      </c>
    </row>
    <row r="5580" spans="1:2" x14ac:dyDescent="0.25">
      <c r="A5580" s="4">
        <v>45071</v>
      </c>
      <c r="B5580" s="7">
        <f>+B5579*(1+'VTU Crédito Hipotecario'!$D$20)^(0.00273972602739726)</f>
        <v>298.05274406811725</v>
      </c>
    </row>
    <row r="5581" spans="1:2" x14ac:dyDescent="0.25">
      <c r="A5581" s="4">
        <v>45072</v>
      </c>
      <c r="B5581" s="7">
        <f>+B5580*(1+'VTU Crédito Hipotecario'!$D$20)^(0.00273972602739726)</f>
        <v>298.07696153925383</v>
      </c>
    </row>
    <row r="5582" spans="1:2" x14ac:dyDescent="0.25">
      <c r="A5582" s="4">
        <v>45073</v>
      </c>
      <c r="B5582" s="7">
        <f>+B5581*(1+'VTU Crédito Hipotecario'!$D$20)^(0.00273972602739726)</f>
        <v>298.10118097811568</v>
      </c>
    </row>
    <row r="5583" spans="1:2" x14ac:dyDescent="0.25">
      <c r="A5583" s="4">
        <v>45074</v>
      </c>
      <c r="B5583" s="7">
        <f>+B5582*(1+'VTU Crédito Hipotecario'!$D$20)^(0.00273972602739726)</f>
        <v>298.12540238486264</v>
      </c>
    </row>
    <row r="5584" spans="1:2" x14ac:dyDescent="0.25">
      <c r="A5584" s="4">
        <v>45075</v>
      </c>
      <c r="B5584" s="7">
        <f>+B5583*(1+'VTU Crédito Hipotecario'!$D$20)^(0.00273972602739726)</f>
        <v>298.14962575965461</v>
      </c>
    </row>
    <row r="5585" spans="1:2" x14ac:dyDescent="0.25">
      <c r="A5585" s="4">
        <v>45076</v>
      </c>
      <c r="B5585" s="7">
        <f>+B5584*(1+'VTU Crédito Hipotecario'!$D$20)^(0.00273972602739726)</f>
        <v>298.17385110265155</v>
      </c>
    </row>
    <row r="5586" spans="1:2" x14ac:dyDescent="0.25">
      <c r="A5586" s="4">
        <v>45077</v>
      </c>
      <c r="B5586" s="7">
        <f>+B5585*(1+'VTU Crédito Hipotecario'!$D$20)^(0.00273972602739726)</f>
        <v>298.19807841401331</v>
      </c>
    </row>
    <row r="5587" spans="1:2" x14ac:dyDescent="0.25">
      <c r="A5587" s="4">
        <v>45078</v>
      </c>
      <c r="B5587" s="7">
        <f>+B5586*(1+'VTU Crédito Hipotecario'!$D$20)^(0.00273972602739726)</f>
        <v>298.22230769389989</v>
      </c>
    </row>
    <row r="5588" spans="1:2" x14ac:dyDescent="0.25">
      <c r="A5588" s="4">
        <v>45079</v>
      </c>
      <c r="B5588" s="7">
        <f>+B5587*(1+'VTU Crédito Hipotecario'!$D$20)^(0.00273972602739726)</f>
        <v>298.2465389424712</v>
      </c>
    </row>
    <row r="5589" spans="1:2" x14ac:dyDescent="0.25">
      <c r="A5589" s="4">
        <v>45080</v>
      </c>
      <c r="B5589" s="7">
        <f>+B5588*(1+'VTU Crédito Hipotecario'!$D$20)^(0.00273972602739726)</f>
        <v>298.2707721598872</v>
      </c>
    </row>
    <row r="5590" spans="1:2" x14ac:dyDescent="0.25">
      <c r="A5590" s="4">
        <v>45081</v>
      </c>
      <c r="B5590" s="7">
        <f>+B5589*(1+'VTU Crédito Hipotecario'!$D$20)^(0.00273972602739726)</f>
        <v>298.29500734630784</v>
      </c>
    </row>
    <row r="5591" spans="1:2" x14ac:dyDescent="0.25">
      <c r="A5591" s="4">
        <v>45082</v>
      </c>
      <c r="B5591" s="7">
        <f>+B5590*(1+'VTU Crédito Hipotecario'!$D$20)^(0.00273972602739726)</f>
        <v>298.31924450189314</v>
      </c>
    </row>
    <row r="5592" spans="1:2" x14ac:dyDescent="0.25">
      <c r="A5592" s="4">
        <v>45083</v>
      </c>
      <c r="B5592" s="7">
        <f>+B5591*(1+'VTU Crédito Hipotecario'!$D$20)^(0.00273972602739726)</f>
        <v>298.34348362680311</v>
      </c>
    </row>
    <row r="5593" spans="1:2" x14ac:dyDescent="0.25">
      <c r="A5593" s="4">
        <v>45084</v>
      </c>
      <c r="B5593" s="7">
        <f>+B5592*(1+'VTU Crédito Hipotecario'!$D$20)^(0.00273972602739726)</f>
        <v>298.3677247211977</v>
      </c>
    </row>
    <row r="5594" spans="1:2" x14ac:dyDescent="0.25">
      <c r="A5594" s="4">
        <v>45085</v>
      </c>
      <c r="B5594" s="7">
        <f>+B5593*(1+'VTU Crédito Hipotecario'!$D$20)^(0.00273972602739726)</f>
        <v>298.391967785237</v>
      </c>
    </row>
    <row r="5595" spans="1:2" x14ac:dyDescent="0.25">
      <c r="A5595" s="4">
        <v>45086</v>
      </c>
      <c r="B5595" s="7">
        <f>+B5594*(1+'VTU Crédito Hipotecario'!$D$20)^(0.00273972602739726)</f>
        <v>298.41621281908101</v>
      </c>
    </row>
    <row r="5596" spans="1:2" x14ac:dyDescent="0.25">
      <c r="A5596" s="4">
        <v>45087</v>
      </c>
      <c r="B5596" s="7">
        <f>+B5595*(1+'VTU Crédito Hipotecario'!$D$20)^(0.00273972602739726)</f>
        <v>298.44045982288981</v>
      </c>
    </row>
    <row r="5597" spans="1:2" x14ac:dyDescent="0.25">
      <c r="A5597" s="4">
        <v>45088</v>
      </c>
      <c r="B5597" s="7">
        <f>+B5596*(1+'VTU Crédito Hipotecario'!$D$20)^(0.00273972602739726)</f>
        <v>298.46470879682346</v>
      </c>
    </row>
    <row r="5598" spans="1:2" x14ac:dyDescent="0.25">
      <c r="A5598" s="4">
        <v>45089</v>
      </c>
      <c r="B5598" s="7">
        <f>+B5597*(1+'VTU Crédito Hipotecario'!$D$20)^(0.00273972602739726)</f>
        <v>298.48895974104204</v>
      </c>
    </row>
    <row r="5599" spans="1:2" x14ac:dyDescent="0.25">
      <c r="A5599" s="4">
        <v>45090</v>
      </c>
      <c r="B5599" s="7">
        <f>+B5598*(1+'VTU Crédito Hipotecario'!$D$20)^(0.00273972602739726)</f>
        <v>298.51321265570562</v>
      </c>
    </row>
    <row r="5600" spans="1:2" x14ac:dyDescent="0.25">
      <c r="A5600" s="4">
        <v>45091</v>
      </c>
      <c r="B5600" s="7">
        <f>+B5599*(1+'VTU Crédito Hipotecario'!$D$20)^(0.00273972602739726)</f>
        <v>298.53746754097426</v>
      </c>
    </row>
    <row r="5601" spans="1:2" x14ac:dyDescent="0.25">
      <c r="A5601" s="4">
        <v>45092</v>
      </c>
      <c r="B5601" s="7">
        <f>+B5600*(1+'VTU Crédito Hipotecario'!$D$20)^(0.00273972602739726)</f>
        <v>298.56172439700816</v>
      </c>
    </row>
    <row r="5602" spans="1:2" x14ac:dyDescent="0.25">
      <c r="A5602" s="4">
        <v>45093</v>
      </c>
      <c r="B5602" s="7">
        <f>+B5601*(1+'VTU Crédito Hipotecario'!$D$20)^(0.00273972602739726)</f>
        <v>298.58598322396745</v>
      </c>
    </row>
    <row r="5603" spans="1:2" x14ac:dyDescent="0.25">
      <c r="A5603" s="4">
        <v>45094</v>
      </c>
      <c r="B5603" s="7">
        <f>+B5602*(1+'VTU Crédito Hipotecario'!$D$20)^(0.00273972602739726)</f>
        <v>298.61024402201218</v>
      </c>
    </row>
    <row r="5604" spans="1:2" x14ac:dyDescent="0.25">
      <c r="A5604" s="4">
        <v>45095</v>
      </c>
      <c r="B5604" s="7">
        <f>+B5603*(1+'VTU Crédito Hipotecario'!$D$20)^(0.00273972602739726)</f>
        <v>298.63450679130261</v>
      </c>
    </row>
    <row r="5605" spans="1:2" x14ac:dyDescent="0.25">
      <c r="A5605" s="4">
        <v>45096</v>
      </c>
      <c r="B5605" s="7">
        <f>+B5604*(1+'VTU Crédito Hipotecario'!$D$20)^(0.00273972602739726)</f>
        <v>298.65877153199887</v>
      </c>
    </row>
    <row r="5606" spans="1:2" x14ac:dyDescent="0.25">
      <c r="A5606" s="4">
        <v>45097</v>
      </c>
      <c r="B5606" s="7">
        <f>+B5605*(1+'VTU Crédito Hipotecario'!$D$20)^(0.00273972602739726)</f>
        <v>298.68303824426113</v>
      </c>
    </row>
    <row r="5607" spans="1:2" x14ac:dyDescent="0.25">
      <c r="A5607" s="4">
        <v>45098</v>
      </c>
      <c r="B5607" s="7">
        <f>+B5606*(1+'VTU Crédito Hipotecario'!$D$20)^(0.00273972602739726)</f>
        <v>298.70730692824958</v>
      </c>
    </row>
    <row r="5608" spans="1:2" x14ac:dyDescent="0.25">
      <c r="A5608" s="4">
        <v>45099</v>
      </c>
      <c r="B5608" s="7">
        <f>+B5607*(1+'VTU Crédito Hipotecario'!$D$20)^(0.00273972602739726)</f>
        <v>298.73157758412441</v>
      </c>
    </row>
    <row r="5609" spans="1:2" x14ac:dyDescent="0.25">
      <c r="A5609" s="4">
        <v>45100</v>
      </c>
      <c r="B5609" s="7">
        <f>+B5608*(1+'VTU Crédito Hipotecario'!$D$20)^(0.00273972602739726)</f>
        <v>298.75585021204586</v>
      </c>
    </row>
    <row r="5610" spans="1:2" x14ac:dyDescent="0.25">
      <c r="A5610" s="4">
        <v>45101</v>
      </c>
      <c r="B5610" s="7">
        <f>+B5609*(1+'VTU Crédito Hipotecario'!$D$20)^(0.00273972602739726)</f>
        <v>298.78012481217417</v>
      </c>
    </row>
    <row r="5611" spans="1:2" x14ac:dyDescent="0.25">
      <c r="A5611" s="4">
        <v>45102</v>
      </c>
      <c r="B5611" s="7">
        <f>+B5610*(1+'VTU Crédito Hipotecario'!$D$20)^(0.00273972602739726)</f>
        <v>298.80440138466957</v>
      </c>
    </row>
    <row r="5612" spans="1:2" x14ac:dyDescent="0.25">
      <c r="A5612" s="4">
        <v>45103</v>
      </c>
      <c r="B5612" s="7">
        <f>+B5611*(1+'VTU Crédito Hipotecario'!$D$20)^(0.00273972602739726)</f>
        <v>298.82867992969238</v>
      </c>
    </row>
    <row r="5613" spans="1:2" x14ac:dyDescent="0.25">
      <c r="A5613" s="4">
        <v>45104</v>
      </c>
      <c r="B5613" s="7">
        <f>+B5612*(1+'VTU Crédito Hipotecario'!$D$20)^(0.00273972602739726)</f>
        <v>298.85296044740284</v>
      </c>
    </row>
    <row r="5614" spans="1:2" x14ac:dyDescent="0.25">
      <c r="A5614" s="4">
        <v>45105</v>
      </c>
      <c r="B5614" s="7">
        <f>+B5613*(1+'VTU Crédito Hipotecario'!$D$20)^(0.00273972602739726)</f>
        <v>298.87724293796117</v>
      </c>
    </row>
    <row r="5615" spans="1:2" x14ac:dyDescent="0.25">
      <c r="A5615" s="4">
        <v>45106</v>
      </c>
      <c r="B5615" s="7">
        <f>+B5614*(1+'VTU Crédito Hipotecario'!$D$20)^(0.00273972602739726)</f>
        <v>298.90152740152774</v>
      </c>
    </row>
    <row r="5616" spans="1:2" x14ac:dyDescent="0.25">
      <c r="A5616" s="4">
        <v>45107</v>
      </c>
      <c r="B5616" s="7">
        <f>+B5615*(1+'VTU Crédito Hipotecario'!$D$20)^(0.00273972602739726)</f>
        <v>298.92581383826285</v>
      </c>
    </row>
    <row r="5617" spans="1:2" x14ac:dyDescent="0.25">
      <c r="A5617" s="4">
        <v>45108</v>
      </c>
      <c r="B5617" s="7">
        <f>+B5616*(1+'VTU Crédito Hipotecario'!$D$20)^(0.00273972602739726)</f>
        <v>298.9501022483268</v>
      </c>
    </row>
    <row r="5618" spans="1:2" x14ac:dyDescent="0.25">
      <c r="A5618" s="4">
        <v>45109</v>
      </c>
      <c r="B5618" s="7">
        <f>+B5617*(1+'VTU Crédito Hipotecario'!$D$20)^(0.00273972602739726)</f>
        <v>298.97439263187994</v>
      </c>
    </row>
    <row r="5619" spans="1:2" x14ac:dyDescent="0.25">
      <c r="A5619" s="4">
        <v>45110</v>
      </c>
      <c r="B5619" s="7">
        <f>+B5618*(1+'VTU Crédito Hipotecario'!$D$20)^(0.00273972602739726)</f>
        <v>298.99868498908262</v>
      </c>
    </row>
    <row r="5620" spans="1:2" x14ac:dyDescent="0.25">
      <c r="A5620" s="4">
        <v>45111</v>
      </c>
      <c r="B5620" s="7">
        <f>+B5619*(1+'VTU Crédito Hipotecario'!$D$20)^(0.00273972602739726)</f>
        <v>299.0229793200952</v>
      </c>
    </row>
    <row r="5621" spans="1:2" x14ac:dyDescent="0.25">
      <c r="A5621" s="4">
        <v>45112</v>
      </c>
      <c r="B5621" s="7">
        <f>+B5620*(1+'VTU Crédito Hipotecario'!$D$20)^(0.00273972602739726)</f>
        <v>299.0472756250781</v>
      </c>
    </row>
    <row r="5622" spans="1:2" x14ac:dyDescent="0.25">
      <c r="A5622" s="4">
        <v>45113</v>
      </c>
      <c r="B5622" s="7">
        <f>+B5621*(1+'VTU Crédito Hipotecario'!$D$20)^(0.00273972602739726)</f>
        <v>299.07157390419167</v>
      </c>
    </row>
    <row r="5623" spans="1:2" x14ac:dyDescent="0.25">
      <c r="A5623" s="4">
        <v>45114</v>
      </c>
      <c r="B5623" s="7">
        <f>+B5622*(1+'VTU Crédito Hipotecario'!$D$20)^(0.00273972602739726)</f>
        <v>299.09587415759631</v>
      </c>
    </row>
    <row r="5624" spans="1:2" x14ac:dyDescent="0.25">
      <c r="A5624" s="4">
        <v>45115</v>
      </c>
      <c r="B5624" s="7">
        <f>+B5623*(1+'VTU Crédito Hipotecario'!$D$20)^(0.00273972602739726)</f>
        <v>299.12017638545245</v>
      </c>
    </row>
    <row r="5625" spans="1:2" x14ac:dyDescent="0.25">
      <c r="A5625" s="4">
        <v>45116</v>
      </c>
      <c r="B5625" s="7">
        <f>+B5624*(1+'VTU Crédito Hipotecario'!$D$20)^(0.00273972602739726)</f>
        <v>299.1444805879205</v>
      </c>
    </row>
    <row r="5626" spans="1:2" x14ac:dyDescent="0.25">
      <c r="A5626" s="4">
        <v>45117</v>
      </c>
      <c r="B5626" s="7">
        <f>+B5625*(1+'VTU Crédito Hipotecario'!$D$20)^(0.00273972602739726)</f>
        <v>299.16878676516092</v>
      </c>
    </row>
    <row r="5627" spans="1:2" x14ac:dyDescent="0.25">
      <c r="A5627" s="4">
        <v>45118</v>
      </c>
      <c r="B5627" s="7">
        <f>+B5626*(1+'VTU Crédito Hipotecario'!$D$20)^(0.00273972602739726)</f>
        <v>299.19309491733418</v>
      </c>
    </row>
    <row r="5628" spans="1:2" x14ac:dyDescent="0.25">
      <c r="A5628" s="4">
        <v>45119</v>
      </c>
      <c r="B5628" s="7">
        <f>+B5627*(1+'VTU Crédito Hipotecario'!$D$20)^(0.00273972602739726)</f>
        <v>299.2174050446007</v>
      </c>
    </row>
    <row r="5629" spans="1:2" x14ac:dyDescent="0.25">
      <c r="A5629" s="4">
        <v>45120</v>
      </c>
      <c r="B5629" s="7">
        <f>+B5628*(1+'VTU Crédito Hipotecario'!$D$20)^(0.00273972602739726)</f>
        <v>299.24171714712099</v>
      </c>
    </row>
    <row r="5630" spans="1:2" x14ac:dyDescent="0.25">
      <c r="A5630" s="4">
        <v>45121</v>
      </c>
      <c r="B5630" s="7">
        <f>+B5629*(1+'VTU Crédito Hipotecario'!$D$20)^(0.00273972602739726)</f>
        <v>299.26603122505554</v>
      </c>
    </row>
    <row r="5631" spans="1:2" x14ac:dyDescent="0.25">
      <c r="A5631" s="4">
        <v>45122</v>
      </c>
      <c r="B5631" s="7">
        <f>+B5630*(1+'VTU Crédito Hipotecario'!$D$20)^(0.00273972602739726)</f>
        <v>299.29034727856487</v>
      </c>
    </row>
    <row r="5632" spans="1:2" x14ac:dyDescent="0.25">
      <c r="A5632" s="4">
        <v>45123</v>
      </c>
      <c r="B5632" s="7">
        <f>+B5631*(1+'VTU Crédito Hipotecario'!$D$20)^(0.00273972602739726)</f>
        <v>299.31466530780949</v>
      </c>
    </row>
    <row r="5633" spans="1:2" x14ac:dyDescent="0.25">
      <c r="A5633" s="4">
        <v>45124</v>
      </c>
      <c r="B5633" s="7">
        <f>+B5632*(1+'VTU Crédito Hipotecario'!$D$20)^(0.00273972602739726)</f>
        <v>299.33898531294994</v>
      </c>
    </row>
    <row r="5634" spans="1:2" x14ac:dyDescent="0.25">
      <c r="A5634" s="4">
        <v>45125</v>
      </c>
      <c r="B5634" s="7">
        <f>+B5633*(1+'VTU Crédito Hipotecario'!$D$20)^(0.00273972602739726)</f>
        <v>299.36330729414675</v>
      </c>
    </row>
    <row r="5635" spans="1:2" x14ac:dyDescent="0.25">
      <c r="A5635" s="4">
        <v>45126</v>
      </c>
      <c r="B5635" s="7">
        <f>+B5634*(1+'VTU Crédito Hipotecario'!$D$20)^(0.00273972602739726)</f>
        <v>299.38763125156049</v>
      </c>
    </row>
    <row r="5636" spans="1:2" x14ac:dyDescent="0.25">
      <c r="A5636" s="4">
        <v>45127</v>
      </c>
      <c r="B5636" s="7">
        <f>+B5635*(1+'VTU Crédito Hipotecario'!$D$20)^(0.00273972602739726)</f>
        <v>299.4119571853517</v>
      </c>
    </row>
    <row r="5637" spans="1:2" x14ac:dyDescent="0.25">
      <c r="A5637" s="4">
        <v>45128</v>
      </c>
      <c r="B5637" s="7">
        <f>+B5636*(1+'VTU Crédito Hipotecario'!$D$20)^(0.00273972602739726)</f>
        <v>299.436285095681</v>
      </c>
    </row>
    <row r="5638" spans="1:2" x14ac:dyDescent="0.25">
      <c r="A5638" s="4">
        <v>45129</v>
      </c>
      <c r="B5638" s="7">
        <f>+B5637*(1+'VTU Crédito Hipotecario'!$D$20)^(0.00273972602739726)</f>
        <v>299.46061498270899</v>
      </c>
    </row>
    <row r="5639" spans="1:2" x14ac:dyDescent="0.25">
      <c r="A5639" s="4">
        <v>45130</v>
      </c>
      <c r="B5639" s="7">
        <f>+B5638*(1+'VTU Crédito Hipotecario'!$D$20)^(0.00273972602739726)</f>
        <v>299.48494684659624</v>
      </c>
    </row>
    <row r="5640" spans="1:2" x14ac:dyDescent="0.25">
      <c r="A5640" s="4">
        <v>45131</v>
      </c>
      <c r="B5640" s="7">
        <f>+B5639*(1+'VTU Crédito Hipotecario'!$D$20)^(0.00273972602739726)</f>
        <v>299.50928068750346</v>
      </c>
    </row>
    <row r="5641" spans="1:2" x14ac:dyDescent="0.25">
      <c r="A5641" s="4">
        <v>45132</v>
      </c>
      <c r="B5641" s="7">
        <f>+B5640*(1+'VTU Crédito Hipotecario'!$D$20)^(0.00273972602739726)</f>
        <v>299.53361650559123</v>
      </c>
    </row>
    <row r="5642" spans="1:2" x14ac:dyDescent="0.25">
      <c r="A5642" s="4">
        <v>45133</v>
      </c>
      <c r="B5642" s="7">
        <f>+B5641*(1+'VTU Crédito Hipotecario'!$D$20)^(0.00273972602739726)</f>
        <v>299.55795430102017</v>
      </c>
    </row>
    <row r="5643" spans="1:2" x14ac:dyDescent="0.25">
      <c r="A5643" s="4">
        <v>45134</v>
      </c>
      <c r="B5643" s="7">
        <f>+B5642*(1+'VTU Crédito Hipotecario'!$D$20)^(0.00273972602739726)</f>
        <v>299.582294073951</v>
      </c>
    </row>
    <row r="5644" spans="1:2" x14ac:dyDescent="0.25">
      <c r="A5644" s="4">
        <v>45135</v>
      </c>
      <c r="B5644" s="7">
        <f>+B5643*(1+'VTU Crédito Hipotecario'!$D$20)^(0.00273972602739726)</f>
        <v>299.60663582454436</v>
      </c>
    </row>
    <row r="5645" spans="1:2" x14ac:dyDescent="0.25">
      <c r="A5645" s="4">
        <v>45136</v>
      </c>
      <c r="B5645" s="7">
        <f>+B5644*(1+'VTU Crédito Hipotecario'!$D$20)^(0.00273972602739726)</f>
        <v>299.63097955296098</v>
      </c>
    </row>
    <row r="5646" spans="1:2" x14ac:dyDescent="0.25">
      <c r="A5646" s="4">
        <v>45137</v>
      </c>
      <c r="B5646" s="7">
        <f>+B5645*(1+'VTU Crédito Hipotecario'!$D$20)^(0.00273972602739726)</f>
        <v>299.65532525936152</v>
      </c>
    </row>
    <row r="5647" spans="1:2" x14ac:dyDescent="0.25">
      <c r="A5647" s="4">
        <v>45138</v>
      </c>
      <c r="B5647" s="7">
        <f>+B5646*(1+'VTU Crédito Hipotecario'!$D$20)^(0.00273972602739726)</f>
        <v>299.67967294390672</v>
      </c>
    </row>
    <row r="5648" spans="1:2" x14ac:dyDescent="0.25">
      <c r="A5648" s="4">
        <v>45139</v>
      </c>
      <c r="B5648" s="7">
        <f>+B5647*(1+'VTU Crédito Hipotecario'!$D$20)^(0.00273972602739726)</f>
        <v>299.70402260675729</v>
      </c>
    </row>
    <row r="5649" spans="1:2" x14ac:dyDescent="0.25">
      <c r="A5649" s="4">
        <v>45140</v>
      </c>
      <c r="B5649" s="7">
        <f>+B5648*(1+'VTU Crédito Hipotecario'!$D$20)^(0.00273972602739726)</f>
        <v>299.72837424807398</v>
      </c>
    </row>
    <row r="5650" spans="1:2" x14ac:dyDescent="0.25">
      <c r="A5650" s="4">
        <v>45141</v>
      </c>
      <c r="B5650" s="7">
        <f>+B5649*(1+'VTU Crédito Hipotecario'!$D$20)^(0.00273972602739726)</f>
        <v>299.75272786801753</v>
      </c>
    </row>
    <row r="5651" spans="1:2" x14ac:dyDescent="0.25">
      <c r="A5651" s="4">
        <v>45142</v>
      </c>
      <c r="B5651" s="7">
        <f>+B5650*(1+'VTU Crédito Hipotecario'!$D$20)^(0.00273972602739726)</f>
        <v>299.77708346674876</v>
      </c>
    </row>
    <row r="5652" spans="1:2" x14ac:dyDescent="0.25">
      <c r="A5652" s="4">
        <v>45143</v>
      </c>
      <c r="B5652" s="7">
        <f>+B5651*(1+'VTU Crédito Hipotecario'!$D$20)^(0.00273972602739726)</f>
        <v>299.80144104442843</v>
      </c>
    </row>
    <row r="5653" spans="1:2" x14ac:dyDescent="0.25">
      <c r="A5653" s="4">
        <v>45144</v>
      </c>
      <c r="B5653" s="7">
        <f>+B5652*(1+'VTU Crédito Hipotecario'!$D$20)^(0.00273972602739726)</f>
        <v>299.82580060121728</v>
      </c>
    </row>
    <row r="5654" spans="1:2" x14ac:dyDescent="0.25">
      <c r="A5654" s="4">
        <v>45145</v>
      </c>
      <c r="B5654" s="7">
        <f>+B5653*(1+'VTU Crédito Hipotecario'!$D$20)^(0.00273972602739726)</f>
        <v>299.85016213727619</v>
      </c>
    </row>
    <row r="5655" spans="1:2" x14ac:dyDescent="0.25">
      <c r="A5655" s="4">
        <v>45146</v>
      </c>
      <c r="B5655" s="7">
        <f>+B5654*(1+'VTU Crédito Hipotecario'!$D$20)^(0.00273972602739726)</f>
        <v>299.87452565276595</v>
      </c>
    </row>
    <row r="5656" spans="1:2" x14ac:dyDescent="0.25">
      <c r="A5656" s="4">
        <v>45147</v>
      </c>
      <c r="B5656" s="7">
        <f>+B5655*(1+'VTU Crédito Hipotecario'!$D$20)^(0.00273972602739726)</f>
        <v>299.89889114784739</v>
      </c>
    </row>
    <row r="5657" spans="1:2" x14ac:dyDescent="0.25">
      <c r="A5657" s="4">
        <v>45148</v>
      </c>
      <c r="B5657" s="7">
        <f>+B5656*(1+'VTU Crédito Hipotecario'!$D$20)^(0.00273972602739726)</f>
        <v>299.92325862268137</v>
      </c>
    </row>
    <row r="5658" spans="1:2" x14ac:dyDescent="0.25">
      <c r="A5658" s="4">
        <v>45149</v>
      </c>
      <c r="B5658" s="7">
        <f>+B5657*(1+'VTU Crédito Hipotecario'!$D$20)^(0.00273972602739726)</f>
        <v>299.9476280774287</v>
      </c>
    </row>
    <row r="5659" spans="1:2" x14ac:dyDescent="0.25">
      <c r="A5659" s="4">
        <v>45150</v>
      </c>
      <c r="B5659" s="7">
        <f>+B5658*(1+'VTU Crédito Hipotecario'!$D$20)^(0.00273972602739726)</f>
        <v>299.97199951225031</v>
      </c>
    </row>
    <row r="5660" spans="1:2" x14ac:dyDescent="0.25">
      <c r="A5660" s="4">
        <v>45151</v>
      </c>
      <c r="B5660" s="7">
        <f>+B5659*(1+'VTU Crédito Hipotecario'!$D$20)^(0.00273972602739726)</f>
        <v>299.99637292730705</v>
      </c>
    </row>
    <row r="5661" spans="1:2" x14ac:dyDescent="0.25">
      <c r="A5661" s="4">
        <v>45152</v>
      </c>
      <c r="B5661" s="7">
        <f>+B5660*(1+'VTU Crédito Hipotecario'!$D$20)^(0.00273972602739726)</f>
        <v>300.02074832275986</v>
      </c>
    </row>
    <row r="5662" spans="1:2" x14ac:dyDescent="0.25">
      <c r="A5662" s="4">
        <v>45153</v>
      </c>
      <c r="B5662" s="7">
        <f>+B5661*(1+'VTU Crédito Hipotecario'!$D$20)^(0.00273972602739726)</f>
        <v>300.0451256987696</v>
      </c>
    </row>
    <row r="5663" spans="1:2" x14ac:dyDescent="0.25">
      <c r="A5663" s="4">
        <v>45154</v>
      </c>
      <c r="B5663" s="7">
        <f>+B5662*(1+'VTU Crédito Hipotecario'!$D$20)^(0.00273972602739726)</f>
        <v>300.06950505549725</v>
      </c>
    </row>
    <row r="5664" spans="1:2" x14ac:dyDescent="0.25">
      <c r="A5664" s="4">
        <v>45155</v>
      </c>
      <c r="B5664" s="7">
        <f>+B5663*(1+'VTU Crédito Hipotecario'!$D$20)^(0.00273972602739726)</f>
        <v>300.09388639310373</v>
      </c>
    </row>
    <row r="5665" spans="1:2" x14ac:dyDescent="0.25">
      <c r="A5665" s="4">
        <v>45156</v>
      </c>
      <c r="B5665" s="7">
        <f>+B5664*(1+'VTU Crédito Hipotecario'!$D$20)^(0.00273972602739726)</f>
        <v>300.11826971174997</v>
      </c>
    </row>
    <row r="5666" spans="1:2" x14ac:dyDescent="0.25">
      <c r="A5666" s="4">
        <v>45157</v>
      </c>
      <c r="B5666" s="7">
        <f>+B5665*(1+'VTU Crédito Hipotecario'!$D$20)^(0.00273972602739726)</f>
        <v>300.14265501159696</v>
      </c>
    </row>
    <row r="5667" spans="1:2" x14ac:dyDescent="0.25">
      <c r="A5667" s="4">
        <v>45158</v>
      </c>
      <c r="B5667" s="7">
        <f>+B5666*(1+'VTU Crédito Hipotecario'!$D$20)^(0.00273972602739726)</f>
        <v>300.16704229280566</v>
      </c>
    </row>
    <row r="5668" spans="1:2" x14ac:dyDescent="0.25">
      <c r="A5668" s="4">
        <v>45159</v>
      </c>
      <c r="B5668" s="7">
        <f>+B5667*(1+'VTU Crédito Hipotecario'!$D$20)^(0.00273972602739726)</f>
        <v>300.19143155553706</v>
      </c>
    </row>
    <row r="5669" spans="1:2" x14ac:dyDescent="0.25">
      <c r="A5669" s="4">
        <v>45160</v>
      </c>
      <c r="B5669" s="7">
        <f>+B5668*(1+'VTU Crédito Hipotecario'!$D$20)^(0.00273972602739726)</f>
        <v>300.21582279995215</v>
      </c>
    </row>
    <row r="5670" spans="1:2" x14ac:dyDescent="0.25">
      <c r="A5670" s="4">
        <v>45161</v>
      </c>
      <c r="B5670" s="7">
        <f>+B5669*(1+'VTU Crédito Hipotecario'!$D$20)^(0.00273972602739726)</f>
        <v>300.24021602621195</v>
      </c>
    </row>
    <row r="5671" spans="1:2" x14ac:dyDescent="0.25">
      <c r="A5671" s="4">
        <v>45162</v>
      </c>
      <c r="B5671" s="7">
        <f>+B5670*(1+'VTU Crédito Hipotecario'!$D$20)^(0.00273972602739726)</f>
        <v>300.26461123447751</v>
      </c>
    </row>
    <row r="5672" spans="1:2" x14ac:dyDescent="0.25">
      <c r="A5672" s="4">
        <v>45163</v>
      </c>
      <c r="B5672" s="7">
        <f>+B5671*(1+'VTU Crédito Hipotecario'!$D$20)^(0.00273972602739726)</f>
        <v>300.28900842490987</v>
      </c>
    </row>
    <row r="5673" spans="1:2" x14ac:dyDescent="0.25">
      <c r="A5673" s="4">
        <v>45164</v>
      </c>
      <c r="B5673" s="7">
        <f>+B5672*(1+'VTU Crédito Hipotecario'!$D$20)^(0.00273972602739726)</f>
        <v>300.31340759767005</v>
      </c>
    </row>
    <row r="5674" spans="1:2" x14ac:dyDescent="0.25">
      <c r="A5674" s="4">
        <v>45165</v>
      </c>
      <c r="B5674" s="7">
        <f>+B5673*(1+'VTU Crédito Hipotecario'!$D$20)^(0.00273972602739726)</f>
        <v>300.33780875291916</v>
      </c>
    </row>
    <row r="5675" spans="1:2" x14ac:dyDescent="0.25">
      <c r="A5675" s="4">
        <v>45166</v>
      </c>
      <c r="B5675" s="7">
        <f>+B5674*(1+'VTU Crédito Hipotecario'!$D$20)^(0.00273972602739726)</f>
        <v>300.36221189081829</v>
      </c>
    </row>
    <row r="5676" spans="1:2" x14ac:dyDescent="0.25">
      <c r="A5676" s="4">
        <v>45167</v>
      </c>
      <c r="B5676" s="7">
        <f>+B5675*(1+'VTU Crédito Hipotecario'!$D$20)^(0.00273972602739726)</f>
        <v>300.38661701152853</v>
      </c>
    </row>
    <row r="5677" spans="1:2" x14ac:dyDescent="0.25">
      <c r="A5677" s="4">
        <v>45168</v>
      </c>
      <c r="B5677" s="7">
        <f>+B5676*(1+'VTU Crédito Hipotecario'!$D$20)^(0.00273972602739726)</f>
        <v>300.41102411521092</v>
      </c>
    </row>
    <row r="5678" spans="1:2" x14ac:dyDescent="0.25">
      <c r="A5678" s="4">
        <v>45169</v>
      </c>
      <c r="B5678" s="7">
        <f>+B5677*(1+'VTU Crédito Hipotecario'!$D$20)^(0.00273972602739726)</f>
        <v>300.43543320202667</v>
      </c>
    </row>
    <row r="5679" spans="1:2" x14ac:dyDescent="0.25">
      <c r="A5679" s="4">
        <v>45170</v>
      </c>
      <c r="B5679" s="7">
        <f>+B5678*(1+'VTU Crédito Hipotecario'!$D$20)^(0.00273972602739726)</f>
        <v>300.45984427213688</v>
      </c>
    </row>
    <row r="5680" spans="1:2" x14ac:dyDescent="0.25">
      <c r="A5680" s="4">
        <v>45171</v>
      </c>
      <c r="B5680" s="7">
        <f>+B5679*(1+'VTU Crédito Hipotecario'!$D$20)^(0.00273972602739726)</f>
        <v>300.48425732570269</v>
      </c>
    </row>
    <row r="5681" spans="1:2" x14ac:dyDescent="0.25">
      <c r="A5681" s="4">
        <v>45172</v>
      </c>
      <c r="B5681" s="7">
        <f>+B5680*(1+'VTU Crédito Hipotecario'!$D$20)^(0.00273972602739726)</f>
        <v>300.50867236288525</v>
      </c>
    </row>
    <row r="5682" spans="1:2" x14ac:dyDescent="0.25">
      <c r="A5682" s="4">
        <v>45173</v>
      </c>
      <c r="B5682" s="7">
        <f>+B5681*(1+'VTU Crédito Hipotecario'!$D$20)^(0.00273972602739726)</f>
        <v>300.53308938384578</v>
      </c>
    </row>
    <row r="5683" spans="1:2" x14ac:dyDescent="0.25">
      <c r="A5683" s="4">
        <v>45174</v>
      </c>
      <c r="B5683" s="7">
        <f>+B5682*(1+'VTU Crédito Hipotecario'!$D$20)^(0.00273972602739726)</f>
        <v>300.55750838874542</v>
      </c>
    </row>
    <row r="5684" spans="1:2" x14ac:dyDescent="0.25">
      <c r="A5684" s="4">
        <v>45175</v>
      </c>
      <c r="B5684" s="7">
        <f>+B5683*(1+'VTU Crédito Hipotecario'!$D$20)^(0.00273972602739726)</f>
        <v>300.58192937774538</v>
      </c>
    </row>
    <row r="5685" spans="1:2" x14ac:dyDescent="0.25">
      <c r="A5685" s="4">
        <v>45176</v>
      </c>
      <c r="B5685" s="7">
        <f>+B5684*(1+'VTU Crédito Hipotecario'!$D$20)^(0.00273972602739726)</f>
        <v>300.60635235100688</v>
      </c>
    </row>
    <row r="5686" spans="1:2" x14ac:dyDescent="0.25">
      <c r="A5686" s="4">
        <v>45177</v>
      </c>
      <c r="B5686" s="7">
        <f>+B5685*(1+'VTU Crédito Hipotecario'!$D$20)^(0.00273972602739726)</f>
        <v>300.63077730869111</v>
      </c>
    </row>
    <row r="5687" spans="1:2" x14ac:dyDescent="0.25">
      <c r="A5687" s="4">
        <v>45178</v>
      </c>
      <c r="B5687" s="7">
        <f>+B5686*(1+'VTU Crédito Hipotecario'!$D$20)^(0.00273972602739726)</f>
        <v>300.65520425095934</v>
      </c>
    </row>
    <row r="5688" spans="1:2" x14ac:dyDescent="0.25">
      <c r="A5688" s="4">
        <v>45179</v>
      </c>
      <c r="B5688" s="7">
        <f>+B5687*(1+'VTU Crédito Hipotecario'!$D$20)^(0.00273972602739726)</f>
        <v>300.67963317797285</v>
      </c>
    </row>
    <row r="5689" spans="1:2" x14ac:dyDescent="0.25">
      <c r="A5689" s="4">
        <v>45180</v>
      </c>
      <c r="B5689" s="7">
        <f>+B5688*(1+'VTU Crédito Hipotecario'!$D$20)^(0.00273972602739726)</f>
        <v>300.70406408989288</v>
      </c>
    </row>
    <row r="5690" spans="1:2" x14ac:dyDescent="0.25">
      <c r="A5690" s="4">
        <v>45181</v>
      </c>
      <c r="B5690" s="7">
        <f>+B5689*(1+'VTU Crédito Hipotecario'!$D$20)^(0.00273972602739726)</f>
        <v>300.72849698688071</v>
      </c>
    </row>
    <row r="5691" spans="1:2" x14ac:dyDescent="0.25">
      <c r="A5691" s="4">
        <v>45182</v>
      </c>
      <c r="B5691" s="7">
        <f>+B5690*(1+'VTU Crédito Hipotecario'!$D$20)^(0.00273972602739726)</f>
        <v>300.75293186909761</v>
      </c>
    </row>
    <row r="5692" spans="1:2" x14ac:dyDescent="0.25">
      <c r="A5692" s="4">
        <v>45183</v>
      </c>
      <c r="B5692" s="7">
        <f>+B5691*(1+'VTU Crédito Hipotecario'!$D$20)^(0.00273972602739726)</f>
        <v>300.77736873670494</v>
      </c>
    </row>
    <row r="5693" spans="1:2" x14ac:dyDescent="0.25">
      <c r="A5693" s="4">
        <v>45184</v>
      </c>
      <c r="B5693" s="7">
        <f>+B5692*(1+'VTU Crédito Hipotecario'!$D$20)^(0.00273972602739726)</f>
        <v>300.80180758986398</v>
      </c>
    </row>
    <row r="5694" spans="1:2" x14ac:dyDescent="0.25">
      <c r="A5694" s="4">
        <v>45185</v>
      </c>
      <c r="B5694" s="7">
        <f>+B5693*(1+'VTU Crédito Hipotecario'!$D$20)^(0.00273972602739726)</f>
        <v>300.82624842873605</v>
      </c>
    </row>
    <row r="5695" spans="1:2" x14ac:dyDescent="0.25">
      <c r="A5695" s="4">
        <v>45186</v>
      </c>
      <c r="B5695" s="7">
        <f>+B5694*(1+'VTU Crédito Hipotecario'!$D$20)^(0.00273972602739726)</f>
        <v>300.85069125348252</v>
      </c>
    </row>
    <row r="5696" spans="1:2" x14ac:dyDescent="0.25">
      <c r="A5696" s="4">
        <v>45187</v>
      </c>
      <c r="B5696" s="7">
        <f>+B5695*(1+'VTU Crédito Hipotecario'!$D$20)^(0.00273972602739726)</f>
        <v>300.87513606426472</v>
      </c>
    </row>
    <row r="5697" spans="1:2" x14ac:dyDescent="0.25">
      <c r="A5697" s="4">
        <v>45188</v>
      </c>
      <c r="B5697" s="7">
        <f>+B5696*(1+'VTU Crédito Hipotecario'!$D$20)^(0.00273972602739726)</f>
        <v>300.89958286124403</v>
      </c>
    </row>
    <row r="5698" spans="1:2" x14ac:dyDescent="0.25">
      <c r="A5698" s="4">
        <v>45189</v>
      </c>
      <c r="B5698" s="7">
        <f>+B5697*(1+'VTU Crédito Hipotecario'!$D$20)^(0.00273972602739726)</f>
        <v>300.92403164458182</v>
      </c>
    </row>
    <row r="5699" spans="1:2" x14ac:dyDescent="0.25">
      <c r="A5699" s="4">
        <v>45190</v>
      </c>
      <c r="B5699" s="7">
        <f>+B5698*(1+'VTU Crédito Hipotecario'!$D$20)^(0.00273972602739726)</f>
        <v>300.94848241443952</v>
      </c>
    </row>
    <row r="5700" spans="1:2" x14ac:dyDescent="0.25">
      <c r="A5700" s="4">
        <v>45191</v>
      </c>
      <c r="B5700" s="7">
        <f>+B5699*(1+'VTU Crédito Hipotecario'!$D$20)^(0.00273972602739726)</f>
        <v>300.97293517097853</v>
      </c>
    </row>
    <row r="5701" spans="1:2" x14ac:dyDescent="0.25">
      <c r="A5701" s="4">
        <v>45192</v>
      </c>
      <c r="B5701" s="7">
        <f>+B5700*(1+'VTU Crédito Hipotecario'!$D$20)^(0.00273972602739726)</f>
        <v>300.99738991436027</v>
      </c>
    </row>
    <row r="5702" spans="1:2" x14ac:dyDescent="0.25">
      <c r="A5702" s="4">
        <v>45193</v>
      </c>
      <c r="B5702" s="7">
        <f>+B5701*(1+'VTU Crédito Hipotecario'!$D$20)^(0.00273972602739726)</f>
        <v>301.02184664474612</v>
      </c>
    </row>
    <row r="5703" spans="1:2" x14ac:dyDescent="0.25">
      <c r="A5703" s="4">
        <v>45194</v>
      </c>
      <c r="B5703" s="7">
        <f>+B5702*(1+'VTU Crédito Hipotecario'!$D$20)^(0.00273972602739726)</f>
        <v>301.04630536229763</v>
      </c>
    </row>
    <row r="5704" spans="1:2" x14ac:dyDescent="0.25">
      <c r="A5704" s="4">
        <v>45195</v>
      </c>
      <c r="B5704" s="7">
        <f>+B5703*(1+'VTU Crédito Hipotecario'!$D$20)^(0.00273972602739726)</f>
        <v>301.07076606717618</v>
      </c>
    </row>
    <row r="5705" spans="1:2" x14ac:dyDescent="0.25">
      <c r="A5705" s="4">
        <v>45196</v>
      </c>
      <c r="B5705" s="7">
        <f>+B5704*(1+'VTU Crédito Hipotecario'!$D$20)^(0.00273972602739726)</f>
        <v>301.09522875954326</v>
      </c>
    </row>
    <row r="5706" spans="1:2" x14ac:dyDescent="0.25">
      <c r="A5706" s="4">
        <v>45197</v>
      </c>
      <c r="B5706" s="7">
        <f>+B5705*(1+'VTU Crédito Hipotecario'!$D$20)^(0.00273972602739726)</f>
        <v>301.11969343956036</v>
      </c>
    </row>
    <row r="5707" spans="1:2" x14ac:dyDescent="0.25">
      <c r="A5707" s="4">
        <v>45198</v>
      </c>
      <c r="B5707" s="7">
        <f>+B5706*(1+'VTU Crédito Hipotecario'!$D$20)^(0.00273972602739726)</f>
        <v>301.14416010738904</v>
      </c>
    </row>
    <row r="5708" spans="1:2" x14ac:dyDescent="0.25">
      <c r="A5708" s="4">
        <v>45199</v>
      </c>
      <c r="B5708" s="7">
        <f>+B5707*(1+'VTU Crédito Hipotecario'!$D$20)^(0.00273972602739726)</f>
        <v>301.16862876319072</v>
      </c>
    </row>
    <row r="5709" spans="1:2" x14ac:dyDescent="0.25">
      <c r="A5709" s="4">
        <v>45200</v>
      </c>
      <c r="B5709" s="7">
        <f>+B5708*(1+'VTU Crédito Hipotecario'!$D$20)^(0.00273972602739726)</f>
        <v>301.19309940712702</v>
      </c>
    </row>
    <row r="5710" spans="1:2" x14ac:dyDescent="0.25">
      <c r="A5710" s="4">
        <v>45201</v>
      </c>
      <c r="B5710" s="7">
        <f>+B5709*(1+'VTU Crédito Hipotecario'!$D$20)^(0.00273972602739726)</f>
        <v>301.21757203935942</v>
      </c>
    </row>
    <row r="5711" spans="1:2" x14ac:dyDescent="0.25">
      <c r="A5711" s="4">
        <v>45202</v>
      </c>
      <c r="B5711" s="7">
        <f>+B5710*(1+'VTU Crédito Hipotecario'!$D$20)^(0.00273972602739726)</f>
        <v>301.24204666004948</v>
      </c>
    </row>
    <row r="5712" spans="1:2" x14ac:dyDescent="0.25">
      <c r="A5712" s="4">
        <v>45203</v>
      </c>
      <c r="B5712" s="7">
        <f>+B5711*(1+'VTU Crédito Hipotecario'!$D$20)^(0.00273972602739726)</f>
        <v>301.2665232693588</v>
      </c>
    </row>
    <row r="5713" spans="1:2" x14ac:dyDescent="0.25">
      <c r="A5713" s="4">
        <v>45204</v>
      </c>
      <c r="B5713" s="7">
        <f>+B5712*(1+'VTU Crédito Hipotecario'!$D$20)^(0.00273972602739726)</f>
        <v>301.29100186744893</v>
      </c>
    </row>
    <row r="5714" spans="1:2" x14ac:dyDescent="0.25">
      <c r="A5714" s="4">
        <v>45205</v>
      </c>
      <c r="B5714" s="7">
        <f>+B5713*(1+'VTU Crédito Hipotecario'!$D$20)^(0.00273972602739726)</f>
        <v>301.31548245448147</v>
      </c>
    </row>
    <row r="5715" spans="1:2" x14ac:dyDescent="0.25">
      <c r="A5715" s="4">
        <v>45206</v>
      </c>
      <c r="B5715" s="7">
        <f>+B5714*(1+'VTU Crédito Hipotecario'!$D$20)^(0.00273972602739726)</f>
        <v>301.33996503061803</v>
      </c>
    </row>
    <row r="5716" spans="1:2" x14ac:dyDescent="0.25">
      <c r="A5716" s="4">
        <v>45207</v>
      </c>
      <c r="B5716" s="7">
        <f>+B5715*(1+'VTU Crédito Hipotecario'!$D$20)^(0.00273972602739726)</f>
        <v>301.36444959602022</v>
      </c>
    </row>
    <row r="5717" spans="1:2" x14ac:dyDescent="0.25">
      <c r="A5717" s="4">
        <v>45208</v>
      </c>
      <c r="B5717" s="7">
        <f>+B5716*(1+'VTU Crédito Hipotecario'!$D$20)^(0.00273972602739726)</f>
        <v>301.38893615084964</v>
      </c>
    </row>
    <row r="5718" spans="1:2" x14ac:dyDescent="0.25">
      <c r="A5718" s="4">
        <v>45209</v>
      </c>
      <c r="B5718" s="7">
        <f>+B5717*(1+'VTU Crédito Hipotecario'!$D$20)^(0.00273972602739726)</f>
        <v>301.41342469526802</v>
      </c>
    </row>
    <row r="5719" spans="1:2" x14ac:dyDescent="0.25">
      <c r="A5719" s="4">
        <v>45210</v>
      </c>
      <c r="B5719" s="7">
        <f>+B5718*(1+'VTU Crédito Hipotecario'!$D$20)^(0.00273972602739726)</f>
        <v>301.43791522943695</v>
      </c>
    </row>
    <row r="5720" spans="1:2" x14ac:dyDescent="0.25">
      <c r="A5720" s="4">
        <v>45211</v>
      </c>
      <c r="B5720" s="7">
        <f>+B5719*(1+'VTU Crédito Hipotecario'!$D$20)^(0.00273972602739726)</f>
        <v>301.46240775351811</v>
      </c>
    </row>
    <row r="5721" spans="1:2" x14ac:dyDescent="0.25">
      <c r="A5721" s="4">
        <v>45212</v>
      </c>
      <c r="B5721" s="7">
        <f>+B5720*(1+'VTU Crédito Hipotecario'!$D$20)^(0.00273972602739726)</f>
        <v>301.4869022676732</v>
      </c>
    </row>
    <row r="5722" spans="1:2" x14ac:dyDescent="0.25">
      <c r="A5722" s="4">
        <v>45213</v>
      </c>
      <c r="B5722" s="7">
        <f>+B5721*(1+'VTU Crédito Hipotecario'!$D$20)^(0.00273972602739726)</f>
        <v>301.5113987720639</v>
      </c>
    </row>
    <row r="5723" spans="1:2" x14ac:dyDescent="0.25">
      <c r="A5723" s="4">
        <v>45214</v>
      </c>
      <c r="B5723" s="7">
        <f>+B5722*(1+'VTU Crédito Hipotecario'!$D$20)^(0.00273972602739726)</f>
        <v>301.53589726685198</v>
      </c>
    </row>
    <row r="5724" spans="1:2" x14ac:dyDescent="0.25">
      <c r="A5724" s="4">
        <v>45215</v>
      </c>
      <c r="B5724" s="7">
        <f>+B5723*(1+'VTU Crédito Hipotecario'!$D$20)^(0.00273972602739726)</f>
        <v>301.56039775219909</v>
      </c>
    </row>
    <row r="5725" spans="1:2" x14ac:dyDescent="0.25">
      <c r="A5725" s="4">
        <v>45216</v>
      </c>
      <c r="B5725" s="7">
        <f>+B5724*(1+'VTU Crédito Hipotecario'!$D$20)^(0.00273972602739726)</f>
        <v>301.58490022826703</v>
      </c>
    </row>
    <row r="5726" spans="1:2" x14ac:dyDescent="0.25">
      <c r="A5726" s="4">
        <v>45217</v>
      </c>
      <c r="B5726" s="7">
        <f>+B5725*(1+'VTU Crédito Hipotecario'!$D$20)^(0.00273972602739726)</f>
        <v>301.60940469521751</v>
      </c>
    </row>
    <row r="5727" spans="1:2" x14ac:dyDescent="0.25">
      <c r="A5727" s="4">
        <v>45218</v>
      </c>
      <c r="B5727" s="7">
        <f>+B5726*(1+'VTU Crédito Hipotecario'!$D$20)^(0.00273972602739726)</f>
        <v>301.6339111532123</v>
      </c>
    </row>
    <row r="5728" spans="1:2" x14ac:dyDescent="0.25">
      <c r="A5728" s="4">
        <v>45219</v>
      </c>
      <c r="B5728" s="7">
        <f>+B5727*(1+'VTU Crédito Hipotecario'!$D$20)^(0.00273972602739726)</f>
        <v>301.65841960241318</v>
      </c>
    </row>
    <row r="5729" spans="1:2" x14ac:dyDescent="0.25">
      <c r="A5729" s="4">
        <v>45220</v>
      </c>
      <c r="B5729" s="7">
        <f>+B5728*(1+'VTU Crédito Hipotecario'!$D$20)^(0.00273972602739726)</f>
        <v>301.68293004298192</v>
      </c>
    </row>
    <row r="5730" spans="1:2" x14ac:dyDescent="0.25">
      <c r="A5730" s="4">
        <v>45221</v>
      </c>
      <c r="B5730" s="7">
        <f>+B5729*(1+'VTU Crédito Hipotecario'!$D$20)^(0.00273972602739726)</f>
        <v>301.70744247508037</v>
      </c>
    </row>
    <row r="5731" spans="1:2" x14ac:dyDescent="0.25">
      <c r="A5731" s="4">
        <v>45222</v>
      </c>
      <c r="B5731" s="7">
        <f>+B5730*(1+'VTU Crédito Hipotecario'!$D$20)^(0.00273972602739726)</f>
        <v>301.73195689887029</v>
      </c>
    </row>
    <row r="5732" spans="1:2" x14ac:dyDescent="0.25">
      <c r="A5732" s="4">
        <v>45223</v>
      </c>
      <c r="B5732" s="7">
        <f>+B5731*(1+'VTU Crédito Hipotecario'!$D$20)^(0.00273972602739726)</f>
        <v>301.75647331451358</v>
      </c>
    </row>
    <row r="5733" spans="1:2" x14ac:dyDescent="0.25">
      <c r="A5733" s="4">
        <v>45224</v>
      </c>
      <c r="B5733" s="7">
        <f>+B5732*(1+'VTU Crédito Hipotecario'!$D$20)^(0.00273972602739726)</f>
        <v>301.78099172217202</v>
      </c>
    </row>
    <row r="5734" spans="1:2" x14ac:dyDescent="0.25">
      <c r="A5734" s="4">
        <v>45225</v>
      </c>
      <c r="B5734" s="7">
        <f>+B5733*(1+'VTU Crédito Hipotecario'!$D$20)^(0.00273972602739726)</f>
        <v>301.80551212200749</v>
      </c>
    </row>
    <row r="5735" spans="1:2" x14ac:dyDescent="0.25">
      <c r="A5735" s="4">
        <v>45226</v>
      </c>
      <c r="B5735" s="7">
        <f>+B5734*(1+'VTU Crédito Hipotecario'!$D$20)^(0.00273972602739726)</f>
        <v>301.83003451418188</v>
      </c>
    </row>
    <row r="5736" spans="1:2" x14ac:dyDescent="0.25">
      <c r="A5736" s="4">
        <v>45227</v>
      </c>
      <c r="B5736" s="7">
        <f>+B5735*(1+'VTU Crédito Hipotecario'!$D$20)^(0.00273972602739726)</f>
        <v>301.85455889885702</v>
      </c>
    </row>
    <row r="5737" spans="1:2" x14ac:dyDescent="0.25">
      <c r="A5737" s="4">
        <v>45228</v>
      </c>
      <c r="B5737" s="7">
        <f>+B5736*(1+'VTU Crédito Hipotecario'!$D$20)^(0.00273972602739726)</f>
        <v>301.87908527619481</v>
      </c>
    </row>
    <row r="5738" spans="1:2" x14ac:dyDescent="0.25">
      <c r="A5738" s="4">
        <v>45229</v>
      </c>
      <c r="B5738" s="7">
        <f>+B5737*(1+'VTU Crédito Hipotecario'!$D$20)^(0.00273972602739726)</f>
        <v>301.9036136463572</v>
      </c>
    </row>
    <row r="5739" spans="1:2" x14ac:dyDescent="0.25">
      <c r="A5739" s="4">
        <v>45230</v>
      </c>
      <c r="B5739" s="7">
        <f>+B5738*(1+'VTU Crédito Hipotecario'!$D$20)^(0.00273972602739726)</f>
        <v>301.92814400950613</v>
      </c>
    </row>
    <row r="5740" spans="1:2" x14ac:dyDescent="0.25">
      <c r="A5740" s="4">
        <v>45231</v>
      </c>
      <c r="B5740" s="7">
        <f>+B5739*(1+'VTU Crédito Hipotecario'!$D$20)^(0.00273972602739726)</f>
        <v>301.95267636580348</v>
      </c>
    </row>
    <row r="5741" spans="1:2" x14ac:dyDescent="0.25">
      <c r="A5741" s="4">
        <v>45232</v>
      </c>
      <c r="B5741" s="7">
        <f>+B5740*(1+'VTU Crédito Hipotecario'!$D$20)^(0.00273972602739726)</f>
        <v>301.97721071541122</v>
      </c>
    </row>
    <row r="5742" spans="1:2" x14ac:dyDescent="0.25">
      <c r="A5742" s="4">
        <v>45233</v>
      </c>
      <c r="B5742" s="7">
        <f>+B5741*(1+'VTU Crédito Hipotecario'!$D$20)^(0.00273972602739726)</f>
        <v>302.00174705849128</v>
      </c>
    </row>
    <row r="5743" spans="1:2" x14ac:dyDescent="0.25">
      <c r="A5743" s="4">
        <v>45234</v>
      </c>
      <c r="B5743" s="7">
        <f>+B5742*(1+'VTU Crédito Hipotecario'!$D$20)^(0.00273972602739726)</f>
        <v>302.02628539520566</v>
      </c>
    </row>
    <row r="5744" spans="1:2" x14ac:dyDescent="0.25">
      <c r="A5744" s="4">
        <v>45235</v>
      </c>
      <c r="B5744" s="7">
        <f>+B5743*(1+'VTU Crédito Hipotecario'!$D$20)^(0.00273972602739726)</f>
        <v>302.05082572571638</v>
      </c>
    </row>
    <row r="5745" spans="1:2" x14ac:dyDescent="0.25">
      <c r="A5745" s="4">
        <v>45236</v>
      </c>
      <c r="B5745" s="7">
        <f>+B5744*(1+'VTU Crédito Hipotecario'!$D$20)^(0.00273972602739726)</f>
        <v>302.07536805018538</v>
      </c>
    </row>
    <row r="5746" spans="1:2" x14ac:dyDescent="0.25">
      <c r="A5746" s="4">
        <v>45237</v>
      </c>
      <c r="B5746" s="7">
        <f>+B5745*(1+'VTU Crédito Hipotecario'!$D$20)^(0.00273972602739726)</f>
        <v>302.09991236877471</v>
      </c>
    </row>
    <row r="5747" spans="1:2" x14ac:dyDescent="0.25">
      <c r="A5747" s="4">
        <v>45238</v>
      </c>
      <c r="B5747" s="7">
        <f>+B5746*(1+'VTU Crédito Hipotecario'!$D$20)^(0.00273972602739726)</f>
        <v>302.12445868164639</v>
      </c>
    </row>
    <row r="5748" spans="1:2" x14ac:dyDescent="0.25">
      <c r="A5748" s="4">
        <v>45239</v>
      </c>
      <c r="B5748" s="7">
        <f>+B5747*(1+'VTU Crédito Hipotecario'!$D$20)^(0.00273972602739726)</f>
        <v>302.14900698896247</v>
      </c>
    </row>
    <row r="5749" spans="1:2" x14ac:dyDescent="0.25">
      <c r="A5749" s="4">
        <v>45240</v>
      </c>
      <c r="B5749" s="7">
        <f>+B5748*(1+'VTU Crédito Hipotecario'!$D$20)^(0.00273972602739726)</f>
        <v>302.17355729088501</v>
      </c>
    </row>
    <row r="5750" spans="1:2" x14ac:dyDescent="0.25">
      <c r="A5750" s="4">
        <v>45241</v>
      </c>
      <c r="B5750" s="7">
        <f>+B5749*(1+'VTU Crédito Hipotecario'!$D$20)^(0.00273972602739726)</f>
        <v>302.19810958757603</v>
      </c>
    </row>
    <row r="5751" spans="1:2" x14ac:dyDescent="0.25">
      <c r="A5751" s="4">
        <v>45242</v>
      </c>
      <c r="B5751" s="7">
        <f>+B5750*(1+'VTU Crédito Hipotecario'!$D$20)^(0.00273972602739726)</f>
        <v>302.22266387919763</v>
      </c>
    </row>
    <row r="5752" spans="1:2" x14ac:dyDescent="0.25">
      <c r="A5752" s="4">
        <v>45243</v>
      </c>
      <c r="B5752" s="7">
        <f>+B5751*(1+'VTU Crédito Hipotecario'!$D$20)^(0.00273972602739726)</f>
        <v>302.24722016591193</v>
      </c>
    </row>
    <row r="5753" spans="1:2" x14ac:dyDescent="0.25">
      <c r="A5753" s="4">
        <v>45244</v>
      </c>
      <c r="B5753" s="7">
        <f>+B5752*(1+'VTU Crédito Hipotecario'!$D$20)^(0.00273972602739726)</f>
        <v>302.27177844788105</v>
      </c>
    </row>
    <row r="5754" spans="1:2" x14ac:dyDescent="0.25">
      <c r="A5754" s="4">
        <v>45245</v>
      </c>
      <c r="B5754" s="7">
        <f>+B5753*(1+'VTU Crédito Hipotecario'!$D$20)^(0.00273972602739726)</f>
        <v>302.29633872526705</v>
      </c>
    </row>
    <row r="5755" spans="1:2" x14ac:dyDescent="0.25">
      <c r="A5755" s="4">
        <v>45246</v>
      </c>
      <c r="B5755" s="7">
        <f>+B5754*(1+'VTU Crédito Hipotecario'!$D$20)^(0.00273972602739726)</f>
        <v>302.3209009982321</v>
      </c>
    </row>
    <row r="5756" spans="1:2" x14ac:dyDescent="0.25">
      <c r="A5756" s="4">
        <v>45247</v>
      </c>
      <c r="B5756" s="7">
        <f>+B5755*(1+'VTU Crédito Hipotecario'!$D$20)^(0.00273972602739726)</f>
        <v>302.34546526693833</v>
      </c>
    </row>
    <row r="5757" spans="1:2" x14ac:dyDescent="0.25">
      <c r="A5757" s="4">
        <v>45248</v>
      </c>
      <c r="B5757" s="7">
        <f>+B5756*(1+'VTU Crédito Hipotecario'!$D$20)^(0.00273972602739726)</f>
        <v>302.37003153154791</v>
      </c>
    </row>
    <row r="5758" spans="1:2" x14ac:dyDescent="0.25">
      <c r="A5758" s="4">
        <v>45249</v>
      </c>
      <c r="B5758" s="7">
        <f>+B5757*(1+'VTU Crédito Hipotecario'!$D$20)^(0.00273972602739726)</f>
        <v>302.394599792223</v>
      </c>
    </row>
    <row r="5759" spans="1:2" x14ac:dyDescent="0.25">
      <c r="A5759" s="4">
        <v>45250</v>
      </c>
      <c r="B5759" s="7">
        <f>+B5758*(1+'VTU Crédito Hipotecario'!$D$20)^(0.00273972602739726)</f>
        <v>302.4191700491258</v>
      </c>
    </row>
    <row r="5760" spans="1:2" x14ac:dyDescent="0.25">
      <c r="A5760" s="4">
        <v>45251</v>
      </c>
      <c r="B5760" s="7">
        <f>+B5759*(1+'VTU Crédito Hipotecario'!$D$20)^(0.00273972602739726)</f>
        <v>302.44374230241846</v>
      </c>
    </row>
    <row r="5761" spans="1:2" x14ac:dyDescent="0.25">
      <c r="A5761" s="4">
        <v>45252</v>
      </c>
      <c r="B5761" s="7">
        <f>+B5760*(1+'VTU Crédito Hipotecario'!$D$20)^(0.00273972602739726)</f>
        <v>302.46831655226327</v>
      </c>
    </row>
    <row r="5762" spans="1:2" x14ac:dyDescent="0.25">
      <c r="A5762" s="4">
        <v>45253</v>
      </c>
      <c r="B5762" s="7">
        <f>+B5761*(1+'VTU Crédito Hipotecario'!$D$20)^(0.00273972602739726)</f>
        <v>302.49289279882242</v>
      </c>
    </row>
    <row r="5763" spans="1:2" x14ac:dyDescent="0.25">
      <c r="A5763" s="4">
        <v>45254</v>
      </c>
      <c r="B5763" s="7">
        <f>+B5762*(1+'VTU Crédito Hipotecario'!$D$20)^(0.00273972602739726)</f>
        <v>302.51747104225814</v>
      </c>
    </row>
    <row r="5764" spans="1:2" x14ac:dyDescent="0.25">
      <c r="A5764" s="4">
        <v>45255</v>
      </c>
      <c r="B5764" s="7">
        <f>+B5763*(1+'VTU Crédito Hipotecario'!$D$20)^(0.00273972602739726)</f>
        <v>302.54205128273264</v>
      </c>
    </row>
    <row r="5765" spans="1:2" x14ac:dyDescent="0.25">
      <c r="A5765" s="4">
        <v>45256</v>
      </c>
      <c r="B5765" s="7">
        <f>+B5764*(1+'VTU Crédito Hipotecario'!$D$20)^(0.00273972602739726)</f>
        <v>302.56663352040823</v>
      </c>
    </row>
    <row r="5766" spans="1:2" x14ac:dyDescent="0.25">
      <c r="A5766" s="4">
        <v>45257</v>
      </c>
      <c r="B5766" s="7">
        <f>+B5765*(1+'VTU Crédito Hipotecario'!$D$20)^(0.00273972602739726)</f>
        <v>302.59121775544719</v>
      </c>
    </row>
    <row r="5767" spans="1:2" x14ac:dyDescent="0.25">
      <c r="A5767" s="4">
        <v>45258</v>
      </c>
      <c r="B5767" s="7">
        <f>+B5766*(1+'VTU Crédito Hipotecario'!$D$20)^(0.00273972602739726)</f>
        <v>302.61580398801181</v>
      </c>
    </row>
    <row r="5768" spans="1:2" x14ac:dyDescent="0.25">
      <c r="A5768" s="4">
        <v>45259</v>
      </c>
      <c r="B5768" s="7">
        <f>+B5767*(1+'VTU Crédito Hipotecario'!$D$20)^(0.00273972602739726)</f>
        <v>302.64039221826437</v>
      </c>
    </row>
    <row r="5769" spans="1:2" x14ac:dyDescent="0.25">
      <c r="A5769" s="4">
        <v>45260</v>
      </c>
      <c r="B5769" s="7">
        <f>+B5768*(1+'VTU Crédito Hipotecario'!$D$20)^(0.00273972602739726)</f>
        <v>302.66498244636722</v>
      </c>
    </row>
    <row r="5770" spans="1:2" x14ac:dyDescent="0.25">
      <c r="A5770" s="4">
        <v>45261</v>
      </c>
      <c r="B5770" s="7">
        <f>+B5769*(1+'VTU Crédito Hipotecario'!$D$20)^(0.00273972602739726)</f>
        <v>302.68957467248271</v>
      </c>
    </row>
    <row r="5771" spans="1:2" x14ac:dyDescent="0.25">
      <c r="A5771" s="4">
        <v>45262</v>
      </c>
      <c r="B5771" s="7">
        <f>+B5770*(1+'VTU Crédito Hipotecario'!$D$20)^(0.00273972602739726)</f>
        <v>302.71416889677312</v>
      </c>
    </row>
    <row r="5772" spans="1:2" x14ac:dyDescent="0.25">
      <c r="A5772" s="4">
        <v>45263</v>
      </c>
      <c r="B5772" s="7">
        <f>+B5771*(1+'VTU Crédito Hipotecario'!$D$20)^(0.00273972602739726)</f>
        <v>302.73876511940085</v>
      </c>
    </row>
    <row r="5773" spans="1:2" x14ac:dyDescent="0.25">
      <c r="A5773" s="4">
        <v>45264</v>
      </c>
      <c r="B5773" s="7">
        <f>+B5772*(1+'VTU Crédito Hipotecario'!$D$20)^(0.00273972602739726)</f>
        <v>302.76336334052826</v>
      </c>
    </row>
    <row r="5774" spans="1:2" x14ac:dyDescent="0.25">
      <c r="A5774" s="4">
        <v>45265</v>
      </c>
      <c r="B5774" s="7">
        <f>+B5773*(1+'VTU Crédito Hipotecario'!$D$20)^(0.00273972602739726)</f>
        <v>302.78796356031768</v>
      </c>
    </row>
    <row r="5775" spans="1:2" x14ac:dyDescent="0.25">
      <c r="A5775" s="4">
        <v>45266</v>
      </c>
      <c r="B5775" s="7">
        <f>+B5774*(1+'VTU Crédito Hipotecario'!$D$20)^(0.00273972602739726)</f>
        <v>302.81256577893157</v>
      </c>
    </row>
    <row r="5776" spans="1:2" x14ac:dyDescent="0.25">
      <c r="A5776" s="4">
        <v>45267</v>
      </c>
      <c r="B5776" s="7">
        <f>+B5775*(1+'VTU Crédito Hipotecario'!$D$20)^(0.00273972602739726)</f>
        <v>302.83716999653234</v>
      </c>
    </row>
    <row r="5777" spans="1:2" x14ac:dyDescent="0.25">
      <c r="A5777" s="4">
        <v>45268</v>
      </c>
      <c r="B5777" s="7">
        <f>+B5776*(1+'VTU Crédito Hipotecario'!$D$20)^(0.00273972602739726)</f>
        <v>302.86177621328238</v>
      </c>
    </row>
    <row r="5778" spans="1:2" x14ac:dyDescent="0.25">
      <c r="A5778" s="4">
        <v>45269</v>
      </c>
      <c r="B5778" s="7">
        <f>+B5777*(1+'VTU Crédito Hipotecario'!$D$20)^(0.00273972602739726)</f>
        <v>302.88638442934416</v>
      </c>
    </row>
    <row r="5779" spans="1:2" x14ac:dyDescent="0.25">
      <c r="A5779" s="4">
        <v>45270</v>
      </c>
      <c r="B5779" s="7">
        <f>+B5778*(1+'VTU Crédito Hipotecario'!$D$20)^(0.00273972602739726)</f>
        <v>302.91099464488008</v>
      </c>
    </row>
    <row r="5780" spans="1:2" x14ac:dyDescent="0.25">
      <c r="A5780" s="4">
        <v>45271</v>
      </c>
      <c r="B5780" s="7">
        <f>+B5779*(1+'VTU Crédito Hipotecario'!$D$20)^(0.00273972602739726)</f>
        <v>302.93560686005264</v>
      </c>
    </row>
    <row r="5781" spans="1:2" x14ac:dyDescent="0.25">
      <c r="A5781" s="4">
        <v>45272</v>
      </c>
      <c r="B5781" s="7">
        <f>+B5780*(1+'VTU Crédito Hipotecario'!$D$20)^(0.00273972602739726)</f>
        <v>302.96022107502432</v>
      </c>
    </row>
    <row r="5782" spans="1:2" x14ac:dyDescent="0.25">
      <c r="A5782" s="4">
        <v>45273</v>
      </c>
      <c r="B5782" s="7">
        <f>+B5781*(1+'VTU Crédito Hipotecario'!$D$20)^(0.00273972602739726)</f>
        <v>302.98483728995757</v>
      </c>
    </row>
    <row r="5783" spans="1:2" x14ac:dyDescent="0.25">
      <c r="A5783" s="4">
        <v>45274</v>
      </c>
      <c r="B5783" s="7">
        <f>+B5782*(1+'VTU Crédito Hipotecario'!$D$20)^(0.00273972602739726)</f>
        <v>303.0094555050149</v>
      </c>
    </row>
    <row r="5784" spans="1:2" x14ac:dyDescent="0.25">
      <c r="A5784" s="4">
        <v>45275</v>
      </c>
      <c r="B5784" s="7">
        <f>+B5783*(1+'VTU Crédito Hipotecario'!$D$20)^(0.00273972602739726)</f>
        <v>303.03407572035883</v>
      </c>
    </row>
    <row r="5785" spans="1:2" x14ac:dyDescent="0.25">
      <c r="A5785" s="4">
        <v>45276</v>
      </c>
      <c r="B5785" s="7">
        <f>+B5784*(1+'VTU Crédito Hipotecario'!$D$20)^(0.00273972602739726)</f>
        <v>303.05869793615193</v>
      </c>
    </row>
    <row r="5786" spans="1:2" x14ac:dyDescent="0.25">
      <c r="A5786" s="4">
        <v>45277</v>
      </c>
      <c r="B5786" s="7">
        <f>+B5785*(1+'VTU Crédito Hipotecario'!$D$20)^(0.00273972602739726)</f>
        <v>303.08332215255672</v>
      </c>
    </row>
    <row r="5787" spans="1:2" x14ac:dyDescent="0.25">
      <c r="A5787" s="4">
        <v>45278</v>
      </c>
      <c r="B5787" s="7">
        <f>+B5786*(1+'VTU Crédito Hipotecario'!$D$20)^(0.00273972602739726)</f>
        <v>303.10794836973571</v>
      </c>
    </row>
    <row r="5788" spans="1:2" x14ac:dyDescent="0.25">
      <c r="A5788" s="4">
        <v>45279</v>
      </c>
      <c r="B5788" s="7">
        <f>+B5787*(1+'VTU Crédito Hipotecario'!$D$20)^(0.00273972602739726)</f>
        <v>303.13257658785147</v>
      </c>
    </row>
    <row r="5789" spans="1:2" x14ac:dyDescent="0.25">
      <c r="A5789" s="4">
        <v>45280</v>
      </c>
      <c r="B5789" s="7">
        <f>+B5788*(1+'VTU Crédito Hipotecario'!$D$20)^(0.00273972602739726)</f>
        <v>303.15720680706664</v>
      </c>
    </row>
    <row r="5790" spans="1:2" x14ac:dyDescent="0.25">
      <c r="A5790" s="4">
        <v>45281</v>
      </c>
      <c r="B5790" s="7">
        <f>+B5789*(1+'VTU Crédito Hipotecario'!$D$20)^(0.00273972602739726)</f>
        <v>303.18183902754379</v>
      </c>
    </row>
    <row r="5791" spans="1:2" x14ac:dyDescent="0.25">
      <c r="A5791" s="4">
        <v>45282</v>
      </c>
      <c r="B5791" s="7">
        <f>+B5790*(1+'VTU Crédito Hipotecario'!$D$20)^(0.00273972602739726)</f>
        <v>303.20647324944554</v>
      </c>
    </row>
    <row r="5792" spans="1:2" x14ac:dyDescent="0.25">
      <c r="A5792" s="4">
        <v>45283</v>
      </c>
      <c r="B5792" s="7">
        <f>+B5791*(1+'VTU Crédito Hipotecario'!$D$20)^(0.00273972602739726)</f>
        <v>303.23110947293446</v>
      </c>
    </row>
    <row r="5793" spans="1:2" x14ac:dyDescent="0.25">
      <c r="A5793" s="4">
        <v>45284</v>
      </c>
      <c r="B5793" s="7">
        <f>+B5792*(1+'VTU Crédito Hipotecario'!$D$20)^(0.00273972602739726)</f>
        <v>303.25574769817325</v>
      </c>
    </row>
    <row r="5794" spans="1:2" x14ac:dyDescent="0.25">
      <c r="A5794" s="4">
        <v>45285</v>
      </c>
      <c r="B5794" s="7">
        <f>+B5793*(1+'VTU Crédito Hipotecario'!$D$20)^(0.00273972602739726)</f>
        <v>303.28038792532448</v>
      </c>
    </row>
    <row r="5795" spans="1:2" x14ac:dyDescent="0.25">
      <c r="A5795" s="4">
        <v>45286</v>
      </c>
      <c r="B5795" s="7">
        <f>+B5794*(1+'VTU Crédito Hipotecario'!$D$20)^(0.00273972602739726)</f>
        <v>303.30503015455088</v>
      </c>
    </row>
    <row r="5796" spans="1:2" x14ac:dyDescent="0.25">
      <c r="A5796" s="4">
        <v>45287</v>
      </c>
      <c r="B5796" s="7">
        <f>+B5795*(1+'VTU Crédito Hipotecario'!$D$20)^(0.00273972602739726)</f>
        <v>303.32967438601509</v>
      </c>
    </row>
    <row r="5797" spans="1:2" x14ac:dyDescent="0.25">
      <c r="A5797" s="4">
        <v>45288</v>
      </c>
      <c r="B5797" s="7">
        <f>+B5796*(1+'VTU Crédito Hipotecario'!$D$20)^(0.00273972602739726)</f>
        <v>303.35432061987979</v>
      </c>
    </row>
    <row r="5798" spans="1:2" x14ac:dyDescent="0.25">
      <c r="A5798" s="4">
        <v>45289</v>
      </c>
      <c r="B5798" s="7">
        <f>+B5797*(1+'VTU Crédito Hipotecario'!$D$20)^(0.00273972602739726)</f>
        <v>303.37896885630767</v>
      </c>
    </row>
    <row r="5799" spans="1:2" x14ac:dyDescent="0.25">
      <c r="A5799" s="4">
        <v>45290</v>
      </c>
      <c r="B5799" s="7">
        <f>+B5798*(1+'VTU Crédito Hipotecario'!$D$20)^(0.00273972602739726)</f>
        <v>303.40361909546147</v>
      </c>
    </row>
    <row r="5800" spans="1:2" x14ac:dyDescent="0.25">
      <c r="A5800" s="4">
        <v>45291</v>
      </c>
      <c r="B5800" s="7">
        <f>+B5799*(1+'VTU Crédito Hipotecario'!$D$20)^(0.00273972602739726)</f>
        <v>303.42827133750393</v>
      </c>
    </row>
    <row r="5801" spans="1:2" x14ac:dyDescent="0.25">
      <c r="A5801" s="4">
        <v>45292</v>
      </c>
      <c r="B5801" s="7">
        <f>+B5800*(1+'VTU Crédito Hipotecario'!$D$20)^(0.00273972602739726)</f>
        <v>303.45292558259774</v>
      </c>
    </row>
    <row r="5802" spans="1:2" x14ac:dyDescent="0.25">
      <c r="A5802" s="4">
        <v>45293</v>
      </c>
      <c r="B5802" s="7">
        <f>+B5801*(1+'VTU Crédito Hipotecario'!$D$20)^(0.00273972602739726)</f>
        <v>303.47758183090571</v>
      </c>
    </row>
    <row r="5803" spans="1:2" x14ac:dyDescent="0.25">
      <c r="A5803" s="4">
        <v>45294</v>
      </c>
      <c r="B5803" s="7">
        <f>+B5802*(1+'VTU Crédito Hipotecario'!$D$20)^(0.00273972602739726)</f>
        <v>303.50224008259056</v>
      </c>
    </row>
    <row r="5804" spans="1:2" x14ac:dyDescent="0.25">
      <c r="A5804" s="4">
        <v>45295</v>
      </c>
      <c r="B5804" s="7">
        <f>+B5803*(1+'VTU Crédito Hipotecario'!$D$20)^(0.00273972602739726)</f>
        <v>303.52690033781511</v>
      </c>
    </row>
    <row r="5805" spans="1:2" x14ac:dyDescent="0.25">
      <c r="A5805" s="4">
        <v>45296</v>
      </c>
      <c r="B5805" s="7">
        <f>+B5804*(1+'VTU Crédito Hipotecario'!$D$20)^(0.00273972602739726)</f>
        <v>303.55156259674214</v>
      </c>
    </row>
    <row r="5806" spans="1:2" x14ac:dyDescent="0.25">
      <c r="A5806" s="4">
        <v>45297</v>
      </c>
      <c r="B5806" s="7">
        <f>+B5805*(1+'VTU Crédito Hipotecario'!$D$20)^(0.00273972602739726)</f>
        <v>303.57622685953442</v>
      </c>
    </row>
    <row r="5807" spans="1:2" x14ac:dyDescent="0.25">
      <c r="A5807" s="4">
        <v>45298</v>
      </c>
      <c r="B5807" s="7">
        <f>+B5806*(1+'VTU Crédito Hipotecario'!$D$20)^(0.00273972602739726)</f>
        <v>303.60089312635478</v>
      </c>
    </row>
    <row r="5808" spans="1:2" x14ac:dyDescent="0.25">
      <c r="A5808" s="4">
        <v>45299</v>
      </c>
      <c r="B5808" s="7">
        <f>+B5807*(1+'VTU Crédito Hipotecario'!$D$20)^(0.00273972602739726)</f>
        <v>303.62556139736608</v>
      </c>
    </row>
    <row r="5809" spans="1:2" x14ac:dyDescent="0.25">
      <c r="A5809" s="4">
        <v>45300</v>
      </c>
      <c r="B5809" s="7">
        <f>+B5808*(1+'VTU Crédito Hipotecario'!$D$20)^(0.00273972602739726)</f>
        <v>303.65023167273114</v>
      </c>
    </row>
    <row r="5810" spans="1:2" x14ac:dyDescent="0.25">
      <c r="A5810" s="4">
        <v>45301</v>
      </c>
      <c r="B5810" s="7">
        <f>+B5809*(1+'VTU Crédito Hipotecario'!$D$20)^(0.00273972602739726)</f>
        <v>303.67490395261285</v>
      </c>
    </row>
    <row r="5811" spans="1:2" x14ac:dyDescent="0.25">
      <c r="A5811" s="4">
        <v>45302</v>
      </c>
      <c r="B5811" s="7">
        <f>+B5810*(1+'VTU Crédito Hipotecario'!$D$20)^(0.00273972602739726)</f>
        <v>303.69957823717408</v>
      </c>
    </row>
    <row r="5812" spans="1:2" x14ac:dyDescent="0.25">
      <c r="A5812" s="4">
        <v>45303</v>
      </c>
      <c r="B5812" s="7">
        <f>+B5811*(1+'VTU Crédito Hipotecario'!$D$20)^(0.00273972602739726)</f>
        <v>303.72425452657768</v>
      </c>
    </row>
    <row r="5813" spans="1:2" x14ac:dyDescent="0.25">
      <c r="A5813" s="4">
        <v>45304</v>
      </c>
      <c r="B5813" s="7">
        <f>+B5812*(1+'VTU Crédito Hipotecario'!$D$20)^(0.00273972602739726)</f>
        <v>303.74893282098657</v>
      </c>
    </row>
    <row r="5814" spans="1:2" x14ac:dyDescent="0.25">
      <c r="A5814" s="4">
        <v>45305</v>
      </c>
      <c r="B5814" s="7">
        <f>+B5813*(1+'VTU Crédito Hipotecario'!$D$20)^(0.00273972602739726)</f>
        <v>303.77361312056365</v>
      </c>
    </row>
    <row r="5815" spans="1:2" x14ac:dyDescent="0.25">
      <c r="A5815" s="4">
        <v>45306</v>
      </c>
      <c r="B5815" s="7">
        <f>+B5814*(1+'VTU Crédito Hipotecario'!$D$20)^(0.00273972602739726)</f>
        <v>303.79829542547185</v>
      </c>
    </row>
    <row r="5816" spans="1:2" x14ac:dyDescent="0.25">
      <c r="A5816" s="4">
        <v>45307</v>
      </c>
      <c r="B5816" s="7">
        <f>+B5815*(1+'VTU Crédito Hipotecario'!$D$20)^(0.00273972602739726)</f>
        <v>303.82297973587407</v>
      </c>
    </row>
    <row r="5817" spans="1:2" x14ac:dyDescent="0.25">
      <c r="A5817" s="4">
        <v>45308</v>
      </c>
      <c r="B5817" s="7">
        <f>+B5816*(1+'VTU Crédito Hipotecario'!$D$20)^(0.00273972602739726)</f>
        <v>303.84766605193334</v>
      </c>
    </row>
    <row r="5818" spans="1:2" x14ac:dyDescent="0.25">
      <c r="A5818" s="4">
        <v>45309</v>
      </c>
      <c r="B5818" s="7">
        <f>+B5817*(1+'VTU Crédito Hipotecario'!$D$20)^(0.00273972602739726)</f>
        <v>303.87235437381258</v>
      </c>
    </row>
    <row r="5819" spans="1:2" x14ac:dyDescent="0.25">
      <c r="A5819" s="4">
        <v>45310</v>
      </c>
      <c r="B5819" s="7">
        <f>+B5818*(1+'VTU Crédito Hipotecario'!$D$20)^(0.00273972602739726)</f>
        <v>303.89704470167476</v>
      </c>
    </row>
    <row r="5820" spans="1:2" x14ac:dyDescent="0.25">
      <c r="A5820" s="4">
        <v>45311</v>
      </c>
      <c r="B5820" s="7">
        <f>+B5819*(1+'VTU Crédito Hipotecario'!$D$20)^(0.00273972602739726)</f>
        <v>303.92173703568284</v>
      </c>
    </row>
    <row r="5821" spans="1:2" x14ac:dyDescent="0.25">
      <c r="A5821" s="4">
        <v>45312</v>
      </c>
      <c r="B5821" s="7">
        <f>+B5820*(1+'VTU Crédito Hipotecario'!$D$20)^(0.00273972602739726)</f>
        <v>303.94643137599991</v>
      </c>
    </row>
    <row r="5822" spans="1:2" x14ac:dyDescent="0.25">
      <c r="A5822" s="4">
        <v>45313</v>
      </c>
      <c r="B5822" s="7">
        <f>+B5821*(1+'VTU Crédito Hipotecario'!$D$20)^(0.00273972602739726)</f>
        <v>303.97112772278894</v>
      </c>
    </row>
    <row r="5823" spans="1:2" x14ac:dyDescent="0.25">
      <c r="A5823" s="4">
        <v>45314</v>
      </c>
      <c r="B5823" s="7">
        <f>+B5822*(1+'VTU Crédito Hipotecario'!$D$20)^(0.00273972602739726)</f>
        <v>303.99582607621295</v>
      </c>
    </row>
    <row r="5824" spans="1:2" x14ac:dyDescent="0.25">
      <c r="A5824" s="4">
        <v>45315</v>
      </c>
      <c r="B5824" s="7">
        <f>+B5823*(1+'VTU Crédito Hipotecario'!$D$20)^(0.00273972602739726)</f>
        <v>304.02052643643498</v>
      </c>
    </row>
    <row r="5825" spans="1:2" x14ac:dyDescent="0.25">
      <c r="A5825" s="4">
        <v>45316</v>
      </c>
      <c r="B5825" s="7">
        <f>+B5824*(1+'VTU Crédito Hipotecario'!$D$20)^(0.00273972602739726)</f>
        <v>304.0452288036181</v>
      </c>
    </row>
    <row r="5826" spans="1:2" x14ac:dyDescent="0.25">
      <c r="A5826" s="4">
        <v>45317</v>
      </c>
      <c r="B5826" s="7">
        <f>+B5825*(1+'VTU Crédito Hipotecario'!$D$20)^(0.00273972602739726)</f>
        <v>304.06993317792541</v>
      </c>
    </row>
    <row r="5827" spans="1:2" x14ac:dyDescent="0.25">
      <c r="A5827" s="4">
        <v>45318</v>
      </c>
      <c r="B5827" s="7">
        <f>+B5826*(1+'VTU Crédito Hipotecario'!$D$20)^(0.00273972602739726)</f>
        <v>304.09463955951992</v>
      </c>
    </row>
    <row r="5828" spans="1:2" x14ac:dyDescent="0.25">
      <c r="A5828" s="4">
        <v>45319</v>
      </c>
      <c r="B5828" s="7">
        <f>+B5827*(1+'VTU Crédito Hipotecario'!$D$20)^(0.00273972602739726)</f>
        <v>304.11934794856478</v>
      </c>
    </row>
    <row r="5829" spans="1:2" x14ac:dyDescent="0.25">
      <c r="A5829" s="4">
        <v>45320</v>
      </c>
      <c r="B5829" s="7">
        <f>+B5828*(1+'VTU Crédito Hipotecario'!$D$20)^(0.00273972602739726)</f>
        <v>304.14405834522313</v>
      </c>
    </row>
    <row r="5830" spans="1:2" x14ac:dyDescent="0.25">
      <c r="A5830" s="4">
        <v>45321</v>
      </c>
      <c r="B5830" s="7">
        <f>+B5829*(1+'VTU Crédito Hipotecario'!$D$20)^(0.00273972602739726)</f>
        <v>304.16877074965805</v>
      </c>
    </row>
    <row r="5831" spans="1:2" x14ac:dyDescent="0.25">
      <c r="A5831" s="4">
        <v>45322</v>
      </c>
      <c r="B5831" s="7">
        <f>+B5830*(1+'VTU Crédito Hipotecario'!$D$20)^(0.00273972602739726)</f>
        <v>304.19348516203269</v>
      </c>
    </row>
    <row r="5832" spans="1:2" x14ac:dyDescent="0.25">
      <c r="A5832" s="4">
        <v>45323</v>
      </c>
      <c r="B5832" s="7">
        <f>+B5831*(1+'VTU Crédito Hipotecario'!$D$20)^(0.00273972602739726)</f>
        <v>304.21820158251018</v>
      </c>
    </row>
    <row r="5833" spans="1:2" x14ac:dyDescent="0.25">
      <c r="A5833" s="4">
        <v>45324</v>
      </c>
      <c r="B5833" s="7">
        <f>+B5832*(1+'VTU Crédito Hipotecario'!$D$20)^(0.00273972602739726)</f>
        <v>304.24292001125366</v>
      </c>
    </row>
    <row r="5834" spans="1:2" x14ac:dyDescent="0.25">
      <c r="A5834" s="4">
        <v>45325</v>
      </c>
      <c r="B5834" s="7">
        <f>+B5833*(1+'VTU Crédito Hipotecario'!$D$20)^(0.00273972602739726)</f>
        <v>304.26764044842639</v>
      </c>
    </row>
    <row r="5835" spans="1:2" x14ac:dyDescent="0.25">
      <c r="A5835" s="4">
        <v>45326</v>
      </c>
      <c r="B5835" s="7">
        <f>+B5834*(1+'VTU Crédito Hipotecario'!$D$20)^(0.00273972602739726)</f>
        <v>304.29236289419151</v>
      </c>
    </row>
    <row r="5836" spans="1:2" x14ac:dyDescent="0.25">
      <c r="A5836" s="4">
        <v>45327</v>
      </c>
      <c r="B5836" s="7">
        <f>+B5835*(1+'VTU Crédito Hipotecario'!$D$20)^(0.00273972602739726)</f>
        <v>304.31708734871222</v>
      </c>
    </row>
    <row r="5837" spans="1:2" x14ac:dyDescent="0.25">
      <c r="A5837" s="4">
        <v>45328</v>
      </c>
      <c r="B5837" s="7">
        <f>+B5836*(1+'VTU Crédito Hipotecario'!$D$20)^(0.00273972602739726)</f>
        <v>304.34181381215171</v>
      </c>
    </row>
    <row r="5838" spans="1:2" x14ac:dyDescent="0.25">
      <c r="A5838" s="4">
        <v>45329</v>
      </c>
      <c r="B5838" s="7">
        <f>+B5837*(1+'VTU Crédito Hipotecario'!$D$20)^(0.00273972602739726)</f>
        <v>304.36654228467324</v>
      </c>
    </row>
    <row r="5839" spans="1:2" x14ac:dyDescent="0.25">
      <c r="A5839" s="4">
        <v>45330</v>
      </c>
      <c r="B5839" s="7">
        <f>+B5838*(1+'VTU Crédito Hipotecario'!$D$20)^(0.00273972602739726)</f>
        <v>304.39127276644007</v>
      </c>
    </row>
    <row r="5840" spans="1:2" x14ac:dyDescent="0.25">
      <c r="A5840" s="4">
        <v>45331</v>
      </c>
      <c r="B5840" s="7">
        <f>+B5839*(1+'VTU Crédito Hipotecario'!$D$20)^(0.00273972602739726)</f>
        <v>304.41600525761544</v>
      </c>
    </row>
    <row r="5841" spans="1:2" x14ac:dyDescent="0.25">
      <c r="A5841" s="4">
        <v>45332</v>
      </c>
      <c r="B5841" s="7">
        <f>+B5840*(1+'VTU Crédito Hipotecario'!$D$20)^(0.00273972602739726)</f>
        <v>304.44073975836261</v>
      </c>
    </row>
    <row r="5842" spans="1:2" x14ac:dyDescent="0.25">
      <c r="A5842" s="4">
        <v>45333</v>
      </c>
      <c r="B5842" s="7">
        <f>+B5841*(1+'VTU Crédito Hipotecario'!$D$20)^(0.00273972602739726)</f>
        <v>304.46547626884484</v>
      </c>
    </row>
    <row r="5843" spans="1:2" x14ac:dyDescent="0.25">
      <c r="A5843" s="4">
        <v>45334</v>
      </c>
      <c r="B5843" s="7">
        <f>+B5842*(1+'VTU Crédito Hipotecario'!$D$20)^(0.00273972602739726)</f>
        <v>304.49021478922549</v>
      </c>
    </row>
    <row r="5844" spans="1:2" x14ac:dyDescent="0.25">
      <c r="A5844" s="4">
        <v>45335</v>
      </c>
      <c r="B5844" s="7">
        <f>+B5843*(1+'VTU Crédito Hipotecario'!$D$20)^(0.00273972602739726)</f>
        <v>304.51495531966782</v>
      </c>
    </row>
    <row r="5845" spans="1:2" x14ac:dyDescent="0.25">
      <c r="A5845" s="4">
        <v>45336</v>
      </c>
      <c r="B5845" s="7">
        <f>+B5844*(1+'VTU Crédito Hipotecario'!$D$20)^(0.00273972602739726)</f>
        <v>304.53969786033514</v>
      </c>
    </row>
    <row r="5846" spans="1:2" x14ac:dyDescent="0.25">
      <c r="A5846" s="4">
        <v>45337</v>
      </c>
      <c r="B5846" s="7">
        <f>+B5845*(1+'VTU Crédito Hipotecario'!$D$20)^(0.00273972602739726)</f>
        <v>304.56444241139081</v>
      </c>
    </row>
    <row r="5847" spans="1:2" x14ac:dyDescent="0.25">
      <c r="A5847" s="4">
        <v>45338</v>
      </c>
      <c r="B5847" s="7">
        <f>+B5846*(1+'VTU Crédito Hipotecario'!$D$20)^(0.00273972602739726)</f>
        <v>304.58918897299822</v>
      </c>
    </row>
    <row r="5848" spans="1:2" x14ac:dyDescent="0.25">
      <c r="A5848" s="4">
        <v>45339</v>
      </c>
      <c r="B5848" s="7">
        <f>+B5847*(1+'VTU Crédito Hipotecario'!$D$20)^(0.00273972602739726)</f>
        <v>304.61393754532065</v>
      </c>
    </row>
    <row r="5849" spans="1:2" x14ac:dyDescent="0.25">
      <c r="A5849" s="4">
        <v>45340</v>
      </c>
      <c r="B5849" s="7">
        <f>+B5848*(1+'VTU Crédito Hipotecario'!$D$20)^(0.00273972602739726)</f>
        <v>304.63868812852155</v>
      </c>
    </row>
    <row r="5850" spans="1:2" x14ac:dyDescent="0.25">
      <c r="A5850" s="4">
        <v>45341</v>
      </c>
      <c r="B5850" s="7">
        <f>+B5849*(1+'VTU Crédito Hipotecario'!$D$20)^(0.00273972602739726)</f>
        <v>304.66344072276428</v>
      </c>
    </row>
    <row r="5851" spans="1:2" x14ac:dyDescent="0.25">
      <c r="A5851" s="4">
        <v>45342</v>
      </c>
      <c r="B5851" s="7">
        <f>+B5850*(1+'VTU Crédito Hipotecario'!$D$20)^(0.00273972602739726)</f>
        <v>304.6881953282122</v>
      </c>
    </row>
    <row r="5852" spans="1:2" x14ac:dyDescent="0.25">
      <c r="A5852" s="4">
        <v>45343</v>
      </c>
      <c r="B5852" s="7">
        <f>+B5851*(1+'VTU Crédito Hipotecario'!$D$20)^(0.00273972602739726)</f>
        <v>304.71295194502881</v>
      </c>
    </row>
    <row r="5853" spans="1:2" x14ac:dyDescent="0.25">
      <c r="A5853" s="4">
        <v>45344</v>
      </c>
      <c r="B5853" s="7">
        <f>+B5852*(1+'VTU Crédito Hipotecario'!$D$20)^(0.00273972602739726)</f>
        <v>304.73771057337746</v>
      </c>
    </row>
    <row r="5854" spans="1:2" x14ac:dyDescent="0.25">
      <c r="A5854" s="4">
        <v>45345</v>
      </c>
      <c r="B5854" s="7">
        <f>+B5853*(1+'VTU Crédito Hipotecario'!$D$20)^(0.00273972602739726)</f>
        <v>304.76247121342163</v>
      </c>
    </row>
    <row r="5855" spans="1:2" x14ac:dyDescent="0.25">
      <c r="A5855" s="4">
        <v>45346</v>
      </c>
      <c r="B5855" s="7">
        <f>+B5854*(1+'VTU Crédito Hipotecario'!$D$20)^(0.00273972602739726)</f>
        <v>304.78723386532477</v>
      </c>
    </row>
    <row r="5856" spans="1:2" x14ac:dyDescent="0.25">
      <c r="A5856" s="4">
        <v>45347</v>
      </c>
      <c r="B5856" s="7">
        <f>+B5855*(1+'VTU Crédito Hipotecario'!$D$20)^(0.00273972602739726)</f>
        <v>304.81199852925033</v>
      </c>
    </row>
    <row r="5857" spans="1:2" x14ac:dyDescent="0.25">
      <c r="A5857" s="4">
        <v>45348</v>
      </c>
      <c r="B5857" s="7">
        <f>+B5856*(1+'VTU Crédito Hipotecario'!$D$20)^(0.00273972602739726)</f>
        <v>304.83676520536181</v>
      </c>
    </row>
    <row r="5858" spans="1:2" x14ac:dyDescent="0.25">
      <c r="A5858" s="4">
        <v>45349</v>
      </c>
      <c r="B5858" s="7">
        <f>+B5857*(1+'VTU Crédito Hipotecario'!$D$20)^(0.00273972602739726)</f>
        <v>304.8615338938227</v>
      </c>
    </row>
    <row r="5859" spans="1:2" x14ac:dyDescent="0.25">
      <c r="A5859" s="4">
        <v>45350</v>
      </c>
      <c r="B5859" s="7">
        <f>+B5858*(1+'VTU Crédito Hipotecario'!$D$20)^(0.00273972602739726)</f>
        <v>304.88630459479651</v>
      </c>
    </row>
    <row r="5860" spans="1:2" x14ac:dyDescent="0.25">
      <c r="A5860" s="4">
        <v>45351</v>
      </c>
      <c r="B5860" s="7">
        <f>+B5859*(1+'VTU Crédito Hipotecario'!$D$20)^(0.00273972602739726)</f>
        <v>304.91107730844675</v>
      </c>
    </row>
    <row r="5861" spans="1:2" x14ac:dyDescent="0.25">
      <c r="A5861" s="4">
        <v>45352</v>
      </c>
      <c r="B5861" s="7">
        <f>+B5860*(1+'VTU Crédito Hipotecario'!$D$20)^(0.00273972602739726)</f>
        <v>304.935852034937</v>
      </c>
    </row>
    <row r="5862" spans="1:2" x14ac:dyDescent="0.25">
      <c r="A5862" s="4">
        <v>45353</v>
      </c>
      <c r="B5862" s="7">
        <f>+B5861*(1+'VTU Crédito Hipotecario'!$D$20)^(0.00273972602739726)</f>
        <v>304.96062877443075</v>
      </c>
    </row>
    <row r="5863" spans="1:2" x14ac:dyDescent="0.25">
      <c r="A5863" s="4">
        <v>45354</v>
      </c>
      <c r="B5863" s="7">
        <f>+B5862*(1+'VTU Crédito Hipotecario'!$D$20)^(0.00273972602739726)</f>
        <v>304.98540752709158</v>
      </c>
    </row>
    <row r="5864" spans="1:2" x14ac:dyDescent="0.25">
      <c r="A5864" s="4">
        <v>45355</v>
      </c>
      <c r="B5864" s="7">
        <f>+B5863*(1+'VTU Crédito Hipotecario'!$D$20)^(0.00273972602739726)</f>
        <v>305.01018829308305</v>
      </c>
    </row>
    <row r="5865" spans="1:2" x14ac:dyDescent="0.25">
      <c r="A5865" s="4">
        <v>45356</v>
      </c>
      <c r="B5865" s="7">
        <f>+B5864*(1+'VTU Crédito Hipotecario'!$D$20)^(0.00273972602739726)</f>
        <v>305.03497107256879</v>
      </c>
    </row>
    <row r="5866" spans="1:2" x14ac:dyDescent="0.25">
      <c r="A5866" s="4">
        <v>45357</v>
      </c>
      <c r="B5866" s="7">
        <f>+B5865*(1+'VTU Crédito Hipotecario'!$D$20)^(0.00273972602739726)</f>
        <v>305.05975586571236</v>
      </c>
    </row>
    <row r="5867" spans="1:2" x14ac:dyDescent="0.25">
      <c r="A5867" s="4">
        <v>45358</v>
      </c>
      <c r="B5867" s="7">
        <f>+B5866*(1+'VTU Crédito Hipotecario'!$D$20)^(0.00273972602739726)</f>
        <v>305.0845426726774</v>
      </c>
    </row>
    <row r="5868" spans="1:2" x14ac:dyDescent="0.25">
      <c r="A5868" s="4">
        <v>45359</v>
      </c>
      <c r="B5868" s="7">
        <f>+B5867*(1+'VTU Crédito Hipotecario'!$D$20)^(0.00273972602739726)</f>
        <v>305.10933149362751</v>
      </c>
    </row>
    <row r="5869" spans="1:2" x14ac:dyDescent="0.25">
      <c r="A5869" s="4">
        <v>45360</v>
      </c>
      <c r="B5869" s="7">
        <f>+B5868*(1+'VTU Crédito Hipotecario'!$D$20)^(0.00273972602739726)</f>
        <v>305.13412232872639</v>
      </c>
    </row>
    <row r="5870" spans="1:2" x14ac:dyDescent="0.25">
      <c r="A5870" s="4">
        <v>45361</v>
      </c>
      <c r="B5870" s="7">
        <f>+B5869*(1+'VTU Crédito Hipotecario'!$D$20)^(0.00273972602739726)</f>
        <v>305.15891517813765</v>
      </c>
    </row>
    <row r="5871" spans="1:2" x14ac:dyDescent="0.25">
      <c r="A5871" s="4">
        <v>45362</v>
      </c>
      <c r="B5871" s="7">
        <f>+B5870*(1+'VTU Crédito Hipotecario'!$D$20)^(0.00273972602739726)</f>
        <v>305.18371004202493</v>
      </c>
    </row>
    <row r="5872" spans="1:2" x14ac:dyDescent="0.25">
      <c r="A5872" s="4">
        <v>45363</v>
      </c>
      <c r="B5872" s="7">
        <f>+B5871*(1+'VTU Crédito Hipotecario'!$D$20)^(0.00273972602739726)</f>
        <v>305.20850692055194</v>
      </c>
    </row>
    <row r="5873" spans="1:2" x14ac:dyDescent="0.25">
      <c r="A5873" s="4">
        <v>45364</v>
      </c>
      <c r="B5873" s="7">
        <f>+B5872*(1+'VTU Crédito Hipotecario'!$D$20)^(0.00273972602739726)</f>
        <v>305.2333058138824</v>
      </c>
    </row>
    <row r="5874" spans="1:2" x14ac:dyDescent="0.25">
      <c r="A5874" s="4">
        <v>45365</v>
      </c>
      <c r="B5874" s="7">
        <f>+B5873*(1+'VTU Crédito Hipotecario'!$D$20)^(0.00273972602739726)</f>
        <v>305.25810672218</v>
      </c>
    </row>
    <row r="5875" spans="1:2" x14ac:dyDescent="0.25">
      <c r="A5875" s="4">
        <v>45366</v>
      </c>
      <c r="B5875" s="7">
        <f>+B5874*(1+'VTU Crédito Hipotecario'!$D$20)^(0.00273972602739726)</f>
        <v>305.28290964560847</v>
      </c>
    </row>
    <row r="5876" spans="1:2" x14ac:dyDescent="0.25">
      <c r="A5876" s="4">
        <v>45367</v>
      </c>
      <c r="B5876" s="7">
        <f>+B5875*(1+'VTU Crédito Hipotecario'!$D$20)^(0.00273972602739726)</f>
        <v>305.30771458433151</v>
      </c>
    </row>
    <row r="5877" spans="1:2" x14ac:dyDescent="0.25">
      <c r="A5877" s="4">
        <v>45368</v>
      </c>
      <c r="B5877" s="7">
        <f>+B5876*(1+'VTU Crédito Hipotecario'!$D$20)^(0.00273972602739726)</f>
        <v>305.33252153851288</v>
      </c>
    </row>
    <row r="5878" spans="1:2" x14ac:dyDescent="0.25">
      <c r="A5878" s="4">
        <v>45369</v>
      </c>
      <c r="B5878" s="7">
        <f>+B5877*(1+'VTU Crédito Hipotecario'!$D$20)^(0.00273972602739726)</f>
        <v>305.35733050831635</v>
      </c>
    </row>
    <row r="5879" spans="1:2" x14ac:dyDescent="0.25">
      <c r="A5879" s="4">
        <v>45370</v>
      </c>
      <c r="B5879" s="7">
        <f>+B5878*(1+'VTU Crédito Hipotecario'!$D$20)^(0.00273972602739726)</f>
        <v>305.38214149390569</v>
      </c>
    </row>
    <row r="5880" spans="1:2" x14ac:dyDescent="0.25">
      <c r="A5880" s="4">
        <v>45371</v>
      </c>
      <c r="B5880" s="7">
        <f>+B5879*(1+'VTU Crédito Hipotecario'!$D$20)^(0.00273972602739726)</f>
        <v>305.40695449544467</v>
      </c>
    </row>
    <row r="5881" spans="1:2" x14ac:dyDescent="0.25">
      <c r="A5881" s="4">
        <v>45372</v>
      </c>
      <c r="B5881" s="7">
        <f>+B5880*(1+'VTU Crédito Hipotecario'!$D$20)^(0.00273972602739726)</f>
        <v>305.43176951309709</v>
      </c>
    </row>
    <row r="5882" spans="1:2" x14ac:dyDescent="0.25">
      <c r="A5882" s="4">
        <v>45373</v>
      </c>
      <c r="B5882" s="7">
        <f>+B5881*(1+'VTU Crédito Hipotecario'!$D$20)^(0.00273972602739726)</f>
        <v>305.4565865470268</v>
      </c>
    </row>
    <row r="5883" spans="1:2" x14ac:dyDescent="0.25">
      <c r="A5883" s="4">
        <v>45374</v>
      </c>
      <c r="B5883" s="7">
        <f>+B5882*(1+'VTU Crédito Hipotecario'!$D$20)^(0.00273972602739726)</f>
        <v>305.48140559739761</v>
      </c>
    </row>
    <row r="5884" spans="1:2" x14ac:dyDescent="0.25">
      <c r="A5884" s="4">
        <v>45375</v>
      </c>
      <c r="B5884" s="7">
        <f>+B5883*(1+'VTU Crédito Hipotecario'!$D$20)^(0.00273972602739726)</f>
        <v>305.5062266643734</v>
      </c>
    </row>
    <row r="5885" spans="1:2" x14ac:dyDescent="0.25">
      <c r="A5885" s="4">
        <v>45376</v>
      </c>
      <c r="B5885" s="7">
        <f>+B5884*(1+'VTU Crédito Hipotecario'!$D$20)^(0.00273972602739726)</f>
        <v>305.53104974811794</v>
      </c>
    </row>
    <row r="5886" spans="1:2" x14ac:dyDescent="0.25">
      <c r="A5886" s="4">
        <v>45377</v>
      </c>
      <c r="B5886" s="7">
        <f>+B5885*(1+'VTU Crédito Hipotecario'!$D$20)^(0.00273972602739726)</f>
        <v>305.55587484879516</v>
      </c>
    </row>
    <row r="5887" spans="1:2" x14ac:dyDescent="0.25">
      <c r="A5887" s="4">
        <v>45378</v>
      </c>
      <c r="B5887" s="7">
        <f>+B5886*(1+'VTU Crédito Hipotecario'!$D$20)^(0.00273972602739726)</f>
        <v>305.58070196656894</v>
      </c>
    </row>
    <row r="5888" spans="1:2" x14ac:dyDescent="0.25">
      <c r="A5888" s="4">
        <v>45379</v>
      </c>
      <c r="B5888" s="7">
        <f>+B5887*(1+'VTU Crédito Hipotecario'!$D$20)^(0.00273972602739726)</f>
        <v>305.60553110160311</v>
      </c>
    </row>
    <row r="5889" spans="1:2" x14ac:dyDescent="0.25">
      <c r="A5889" s="4">
        <v>45380</v>
      </c>
      <c r="B5889" s="7">
        <f>+B5888*(1+'VTU Crédito Hipotecario'!$D$20)^(0.00273972602739726)</f>
        <v>305.63036225406165</v>
      </c>
    </row>
    <row r="5890" spans="1:2" x14ac:dyDescent="0.25">
      <c r="A5890" s="4">
        <v>45381</v>
      </c>
      <c r="B5890" s="7">
        <f>+B5889*(1+'VTU Crédito Hipotecario'!$D$20)^(0.00273972602739726)</f>
        <v>305.65519542410846</v>
      </c>
    </row>
    <row r="5891" spans="1:2" x14ac:dyDescent="0.25">
      <c r="A5891" s="4">
        <v>45382</v>
      </c>
      <c r="B5891" s="7">
        <f>+B5890*(1+'VTU Crédito Hipotecario'!$D$20)^(0.00273972602739726)</f>
        <v>305.68003061190745</v>
      </c>
    </row>
    <row r="5892" spans="1:2" x14ac:dyDescent="0.25">
      <c r="A5892" s="4">
        <v>45383</v>
      </c>
      <c r="B5892" s="7">
        <f>+B5891*(1+'VTU Crédito Hipotecario'!$D$20)^(0.00273972602739726)</f>
        <v>305.70486781762258</v>
      </c>
    </row>
    <row r="5893" spans="1:2" x14ac:dyDescent="0.25">
      <c r="A5893" s="4">
        <v>45384</v>
      </c>
      <c r="B5893" s="7">
        <f>+B5892*(1+'VTU Crédito Hipotecario'!$D$20)^(0.00273972602739726)</f>
        <v>305.72970704141784</v>
      </c>
    </row>
    <row r="5894" spans="1:2" x14ac:dyDescent="0.25">
      <c r="A5894" s="4">
        <v>45385</v>
      </c>
      <c r="B5894" s="7">
        <f>+B5893*(1+'VTU Crédito Hipotecario'!$D$20)^(0.00273972602739726)</f>
        <v>305.75454828345715</v>
      </c>
    </row>
    <row r="5895" spans="1:2" x14ac:dyDescent="0.25">
      <c r="A5895" s="4">
        <v>45386</v>
      </c>
      <c r="B5895" s="7">
        <f>+B5894*(1+'VTU Crédito Hipotecario'!$D$20)^(0.00273972602739726)</f>
        <v>305.77939154390452</v>
      </c>
    </row>
    <row r="5896" spans="1:2" x14ac:dyDescent="0.25">
      <c r="A5896" s="4">
        <v>45387</v>
      </c>
      <c r="B5896" s="7">
        <f>+B5895*(1+'VTU Crédito Hipotecario'!$D$20)^(0.00273972602739726)</f>
        <v>305.804236822924</v>
      </c>
    </row>
    <row r="5897" spans="1:2" x14ac:dyDescent="0.25">
      <c r="A5897" s="4">
        <v>45388</v>
      </c>
      <c r="B5897" s="7">
        <f>+B5896*(1+'VTU Crédito Hipotecario'!$D$20)^(0.00273972602739726)</f>
        <v>305.82908412067951</v>
      </c>
    </row>
    <row r="5898" spans="1:2" x14ac:dyDescent="0.25">
      <c r="A5898" s="4">
        <v>45389</v>
      </c>
      <c r="B5898" s="7">
        <f>+B5897*(1+'VTU Crédito Hipotecario'!$D$20)^(0.00273972602739726)</f>
        <v>305.85393343733512</v>
      </c>
    </row>
    <row r="5899" spans="1:2" x14ac:dyDescent="0.25">
      <c r="A5899" s="4">
        <v>45390</v>
      </c>
      <c r="B5899" s="7">
        <f>+B5898*(1+'VTU Crédito Hipotecario'!$D$20)^(0.00273972602739726)</f>
        <v>305.87878477305486</v>
      </c>
    </row>
    <row r="5900" spans="1:2" x14ac:dyDescent="0.25">
      <c r="A5900" s="4">
        <v>45391</v>
      </c>
      <c r="B5900" s="7">
        <f>+B5899*(1+'VTU Crédito Hipotecario'!$D$20)^(0.00273972602739726)</f>
        <v>305.90363812800285</v>
      </c>
    </row>
    <row r="5901" spans="1:2" x14ac:dyDescent="0.25">
      <c r="A5901" s="4">
        <v>45392</v>
      </c>
      <c r="B5901" s="7">
        <f>+B5900*(1+'VTU Crédito Hipotecario'!$D$20)^(0.00273972602739726)</f>
        <v>305.92849350234309</v>
      </c>
    </row>
    <row r="5902" spans="1:2" x14ac:dyDescent="0.25">
      <c r="A5902" s="4">
        <v>45393</v>
      </c>
      <c r="B5902" s="7">
        <f>+B5901*(1+'VTU Crédito Hipotecario'!$D$20)^(0.00273972602739726)</f>
        <v>305.95335089623967</v>
      </c>
    </row>
    <row r="5903" spans="1:2" x14ac:dyDescent="0.25">
      <c r="A5903" s="4">
        <v>45394</v>
      </c>
      <c r="B5903" s="7">
        <f>+B5902*(1+'VTU Crédito Hipotecario'!$D$20)^(0.00273972602739726)</f>
        <v>305.97821030985671</v>
      </c>
    </row>
    <row r="5904" spans="1:2" x14ac:dyDescent="0.25">
      <c r="A5904" s="4">
        <v>45395</v>
      </c>
      <c r="B5904" s="7">
        <f>+B5903*(1+'VTU Crédito Hipotecario'!$D$20)^(0.00273972602739726)</f>
        <v>306.00307174335825</v>
      </c>
    </row>
    <row r="5905" spans="1:2" x14ac:dyDescent="0.25">
      <c r="A5905" s="4">
        <v>45396</v>
      </c>
      <c r="B5905" s="7">
        <f>+B5904*(1+'VTU Crédito Hipotecario'!$D$20)^(0.00273972602739726)</f>
        <v>306.02793519690846</v>
      </c>
    </row>
    <row r="5906" spans="1:2" x14ac:dyDescent="0.25">
      <c r="A5906" s="4">
        <v>45397</v>
      </c>
      <c r="B5906" s="7">
        <f>+B5905*(1+'VTU Crédito Hipotecario'!$D$20)^(0.00273972602739726)</f>
        <v>306.0528006706715</v>
      </c>
    </row>
    <row r="5907" spans="1:2" x14ac:dyDescent="0.25">
      <c r="A5907" s="4">
        <v>45398</v>
      </c>
      <c r="B5907" s="7">
        <f>+B5906*(1+'VTU Crédito Hipotecario'!$D$20)^(0.00273972602739726)</f>
        <v>306.07766816481148</v>
      </c>
    </row>
    <row r="5908" spans="1:2" x14ac:dyDescent="0.25">
      <c r="A5908" s="4">
        <v>45399</v>
      </c>
      <c r="B5908" s="7">
        <f>+B5907*(1+'VTU Crédito Hipotecario'!$D$20)^(0.00273972602739726)</f>
        <v>306.10253767949257</v>
      </c>
    </row>
    <row r="5909" spans="1:2" x14ac:dyDescent="0.25">
      <c r="A5909" s="4">
        <v>45400</v>
      </c>
      <c r="B5909" s="7">
        <f>+B5908*(1+'VTU Crédito Hipotecario'!$D$20)^(0.00273972602739726)</f>
        <v>306.12740921487892</v>
      </c>
    </row>
    <row r="5910" spans="1:2" x14ac:dyDescent="0.25">
      <c r="A5910" s="4">
        <v>45401</v>
      </c>
      <c r="B5910" s="7">
        <f>+B5909*(1+'VTU Crédito Hipotecario'!$D$20)^(0.00273972602739726)</f>
        <v>306.15228277113476</v>
      </c>
    </row>
    <row r="5911" spans="1:2" x14ac:dyDescent="0.25">
      <c r="A5911" s="4">
        <v>45402</v>
      </c>
      <c r="B5911" s="7">
        <f>+B5910*(1+'VTU Crédito Hipotecario'!$D$20)^(0.00273972602739726)</f>
        <v>306.17715834842426</v>
      </c>
    </row>
    <row r="5912" spans="1:2" x14ac:dyDescent="0.25">
      <c r="A5912" s="4">
        <v>45403</v>
      </c>
      <c r="B5912" s="7">
        <f>+B5911*(1+'VTU Crédito Hipotecario'!$D$20)^(0.00273972602739726)</f>
        <v>306.20203594691162</v>
      </c>
    </row>
    <row r="5913" spans="1:2" x14ac:dyDescent="0.25">
      <c r="A5913" s="4">
        <v>45404</v>
      </c>
      <c r="B5913" s="7">
        <f>+B5912*(1+'VTU Crédito Hipotecario'!$D$20)^(0.00273972602739726)</f>
        <v>306.22691556676114</v>
      </c>
    </row>
    <row r="5914" spans="1:2" x14ac:dyDescent="0.25">
      <c r="A5914" s="4">
        <v>45405</v>
      </c>
      <c r="B5914" s="7">
        <f>+B5913*(1+'VTU Crédito Hipotecario'!$D$20)^(0.00273972602739726)</f>
        <v>306.25179720813696</v>
      </c>
    </row>
    <row r="5915" spans="1:2" x14ac:dyDescent="0.25">
      <c r="A5915" s="4">
        <v>45406</v>
      </c>
      <c r="B5915" s="7">
        <f>+B5914*(1+'VTU Crédito Hipotecario'!$D$20)^(0.00273972602739726)</f>
        <v>306.27668087120344</v>
      </c>
    </row>
    <row r="5916" spans="1:2" x14ac:dyDescent="0.25">
      <c r="A5916" s="4">
        <v>45407</v>
      </c>
      <c r="B5916" s="7">
        <f>+B5915*(1+'VTU Crédito Hipotecario'!$D$20)^(0.00273972602739726)</f>
        <v>306.30156655612478</v>
      </c>
    </row>
    <row r="5917" spans="1:2" x14ac:dyDescent="0.25">
      <c r="A5917" s="4">
        <v>45408</v>
      </c>
      <c r="B5917" s="7">
        <f>+B5916*(1+'VTU Crédito Hipotecario'!$D$20)^(0.00273972602739726)</f>
        <v>306.32645426306527</v>
      </c>
    </row>
    <row r="5918" spans="1:2" x14ac:dyDescent="0.25">
      <c r="A5918" s="4">
        <v>45409</v>
      </c>
      <c r="B5918" s="7">
        <f>+B5917*(1+'VTU Crédito Hipotecario'!$D$20)^(0.00273972602739726)</f>
        <v>306.35134399218919</v>
      </c>
    </row>
    <row r="5919" spans="1:2" x14ac:dyDescent="0.25">
      <c r="A5919" s="4">
        <v>45410</v>
      </c>
      <c r="B5919" s="7">
        <f>+B5918*(1+'VTU Crédito Hipotecario'!$D$20)^(0.00273972602739726)</f>
        <v>306.37623574366086</v>
      </c>
    </row>
    <row r="5920" spans="1:2" x14ac:dyDescent="0.25">
      <c r="A5920" s="4">
        <v>45411</v>
      </c>
      <c r="B5920" s="7">
        <f>+B5919*(1+'VTU Crédito Hipotecario'!$D$20)^(0.00273972602739726)</f>
        <v>306.40112951764462</v>
      </c>
    </row>
    <row r="5921" spans="1:2" x14ac:dyDescent="0.25">
      <c r="A5921" s="4">
        <v>45412</v>
      </c>
      <c r="B5921" s="7">
        <f>+B5920*(1+'VTU Crédito Hipotecario'!$D$20)^(0.00273972602739726)</f>
        <v>306.42602531430475</v>
      </c>
    </row>
    <row r="5922" spans="1:2" x14ac:dyDescent="0.25">
      <c r="A5922" s="4">
        <v>45413</v>
      </c>
      <c r="B5922" s="7">
        <f>+B5921*(1+'VTU Crédito Hipotecario'!$D$20)^(0.00273972602739726)</f>
        <v>306.45092313380565</v>
      </c>
    </row>
    <row r="5923" spans="1:2" x14ac:dyDescent="0.25">
      <c r="A5923" s="4">
        <v>45414</v>
      </c>
      <c r="B5923" s="7">
        <f>+B5922*(1+'VTU Crédito Hipotecario'!$D$20)^(0.00273972602739726)</f>
        <v>306.47582297631163</v>
      </c>
    </row>
    <row r="5924" spans="1:2" x14ac:dyDescent="0.25">
      <c r="A5924" s="4">
        <v>45415</v>
      </c>
      <c r="B5924" s="7">
        <f>+B5923*(1+'VTU Crédito Hipotecario'!$D$20)^(0.00273972602739726)</f>
        <v>306.50072484198711</v>
      </c>
    </row>
    <row r="5925" spans="1:2" x14ac:dyDescent="0.25">
      <c r="A5925" s="4">
        <v>45416</v>
      </c>
      <c r="B5925" s="7">
        <f>+B5924*(1+'VTU Crédito Hipotecario'!$D$20)^(0.00273972602739726)</f>
        <v>306.52562873099646</v>
      </c>
    </row>
    <row r="5926" spans="1:2" x14ac:dyDescent="0.25">
      <c r="A5926" s="4">
        <v>45417</v>
      </c>
      <c r="B5926" s="7">
        <f>+B5925*(1+'VTU Crédito Hipotecario'!$D$20)^(0.00273972602739726)</f>
        <v>306.55053464350408</v>
      </c>
    </row>
    <row r="5927" spans="1:2" x14ac:dyDescent="0.25">
      <c r="A5927" s="4">
        <v>45418</v>
      </c>
      <c r="B5927" s="7">
        <f>+B5926*(1+'VTU Crédito Hipotecario'!$D$20)^(0.00273972602739726)</f>
        <v>306.57544257967442</v>
      </c>
    </row>
    <row r="5928" spans="1:2" x14ac:dyDescent="0.25">
      <c r="A5928" s="4">
        <v>45419</v>
      </c>
      <c r="B5928" s="7">
        <f>+B5927*(1+'VTU Crédito Hipotecario'!$D$20)^(0.00273972602739726)</f>
        <v>306.60035253967186</v>
      </c>
    </row>
    <row r="5929" spans="1:2" x14ac:dyDescent="0.25">
      <c r="A5929" s="4">
        <v>45420</v>
      </c>
      <c r="B5929" s="7">
        <f>+B5928*(1+'VTU Crédito Hipotecario'!$D$20)^(0.00273972602739726)</f>
        <v>306.62526452366086</v>
      </c>
    </row>
    <row r="5930" spans="1:2" x14ac:dyDescent="0.25">
      <c r="A5930" s="4">
        <v>45421</v>
      </c>
      <c r="B5930" s="7">
        <f>+B5929*(1+'VTU Crédito Hipotecario'!$D$20)^(0.00273972602739726)</f>
        <v>306.65017853180586</v>
      </c>
    </row>
    <row r="5931" spans="1:2" x14ac:dyDescent="0.25">
      <c r="A5931" s="4">
        <v>45422</v>
      </c>
      <c r="B5931" s="7">
        <f>+B5930*(1+'VTU Crédito Hipotecario'!$D$20)^(0.00273972602739726)</f>
        <v>306.67509456427138</v>
      </c>
    </row>
    <row r="5932" spans="1:2" x14ac:dyDescent="0.25">
      <c r="A5932" s="4">
        <v>45423</v>
      </c>
      <c r="B5932" s="7">
        <f>+B5931*(1+'VTU Crédito Hipotecario'!$D$20)^(0.00273972602739726)</f>
        <v>306.70001262122184</v>
      </c>
    </row>
    <row r="5933" spans="1:2" x14ac:dyDescent="0.25">
      <c r="A5933" s="4">
        <v>45424</v>
      </c>
      <c r="B5933" s="7">
        <f>+B5932*(1+'VTU Crédito Hipotecario'!$D$20)^(0.00273972602739726)</f>
        <v>306.72493270282172</v>
      </c>
    </row>
    <row r="5934" spans="1:2" x14ac:dyDescent="0.25">
      <c r="A5934" s="4">
        <v>45425</v>
      </c>
      <c r="B5934" s="7">
        <f>+B5933*(1+'VTU Crédito Hipotecario'!$D$20)^(0.00273972602739726)</f>
        <v>306.74985480923556</v>
      </c>
    </row>
    <row r="5935" spans="1:2" x14ac:dyDescent="0.25">
      <c r="A5935" s="4">
        <v>45426</v>
      </c>
      <c r="B5935" s="7">
        <f>+B5934*(1+'VTU Crédito Hipotecario'!$D$20)^(0.00273972602739726)</f>
        <v>306.77477894062793</v>
      </c>
    </row>
    <row r="5936" spans="1:2" x14ac:dyDescent="0.25">
      <c r="A5936" s="4">
        <v>45427</v>
      </c>
      <c r="B5936" s="7">
        <f>+B5935*(1+'VTU Crédito Hipotecario'!$D$20)^(0.00273972602739726)</f>
        <v>306.79970509716327</v>
      </c>
    </row>
    <row r="5937" spans="1:2" x14ac:dyDescent="0.25">
      <c r="A5937" s="4">
        <v>45428</v>
      </c>
      <c r="B5937" s="7">
        <f>+B5936*(1+'VTU Crédito Hipotecario'!$D$20)^(0.00273972602739726)</f>
        <v>306.82463327900621</v>
      </c>
    </row>
    <row r="5938" spans="1:2" x14ac:dyDescent="0.25">
      <c r="A5938" s="4">
        <v>45429</v>
      </c>
      <c r="B5938" s="7">
        <f>+B5937*(1+'VTU Crédito Hipotecario'!$D$20)^(0.00273972602739726)</f>
        <v>306.84956348632124</v>
      </c>
    </row>
    <row r="5939" spans="1:2" x14ac:dyDescent="0.25">
      <c r="A5939" s="4">
        <v>45430</v>
      </c>
      <c r="B5939" s="7">
        <f>+B5938*(1+'VTU Crédito Hipotecario'!$D$20)^(0.00273972602739726)</f>
        <v>306.874495719273</v>
      </c>
    </row>
    <row r="5940" spans="1:2" x14ac:dyDescent="0.25">
      <c r="A5940" s="4">
        <v>45431</v>
      </c>
      <c r="B5940" s="7">
        <f>+B5939*(1+'VTU Crédito Hipotecario'!$D$20)^(0.00273972602739726)</f>
        <v>306.89942997802603</v>
      </c>
    </row>
    <row r="5941" spans="1:2" x14ac:dyDescent="0.25">
      <c r="A5941" s="4">
        <v>45432</v>
      </c>
      <c r="B5941" s="7">
        <f>+B5940*(1+'VTU Crédito Hipotecario'!$D$20)^(0.00273972602739726)</f>
        <v>306.92436626274497</v>
      </c>
    </row>
    <row r="5942" spans="1:2" x14ac:dyDescent="0.25">
      <c r="A5942" s="4">
        <v>45433</v>
      </c>
      <c r="B5942" s="7">
        <f>+B5941*(1+'VTU Crédito Hipotecario'!$D$20)^(0.00273972602739726)</f>
        <v>306.94930457359436</v>
      </c>
    </row>
    <row r="5943" spans="1:2" x14ac:dyDescent="0.25">
      <c r="A5943" s="4">
        <v>45434</v>
      </c>
      <c r="B5943" s="7">
        <f>+B5942*(1+'VTU Crédito Hipotecario'!$D$20)^(0.00273972602739726)</f>
        <v>306.97424491073889</v>
      </c>
    </row>
    <row r="5944" spans="1:2" x14ac:dyDescent="0.25">
      <c r="A5944" s="4">
        <v>45435</v>
      </c>
      <c r="B5944" s="7">
        <f>+B5943*(1+'VTU Crédito Hipotecario'!$D$20)^(0.00273972602739726)</f>
        <v>306.99918727434317</v>
      </c>
    </row>
    <row r="5945" spans="1:2" x14ac:dyDescent="0.25">
      <c r="A5945" s="4">
        <v>45436</v>
      </c>
      <c r="B5945" s="7">
        <f>+B5944*(1+'VTU Crédito Hipotecario'!$D$20)^(0.00273972602739726)</f>
        <v>307.02413166457188</v>
      </c>
    </row>
    <row r="5946" spans="1:2" x14ac:dyDescent="0.25">
      <c r="A5946" s="4">
        <v>45437</v>
      </c>
      <c r="B5946" s="7">
        <f>+B5945*(1+'VTU Crédito Hipotecario'!$D$20)^(0.00273972602739726)</f>
        <v>307.0490780815897</v>
      </c>
    </row>
    <row r="5947" spans="1:2" x14ac:dyDescent="0.25">
      <c r="A5947" s="4">
        <v>45438</v>
      </c>
      <c r="B5947" s="7">
        <f>+B5946*(1+'VTU Crédito Hipotecario'!$D$20)^(0.00273972602739726)</f>
        <v>307.07402652556129</v>
      </c>
    </row>
    <row r="5948" spans="1:2" x14ac:dyDescent="0.25">
      <c r="A5948" s="4">
        <v>45439</v>
      </c>
      <c r="B5948" s="7">
        <f>+B5947*(1+'VTU Crédito Hipotecario'!$D$20)^(0.00273972602739726)</f>
        <v>307.09897699665134</v>
      </c>
    </row>
    <row r="5949" spans="1:2" x14ac:dyDescent="0.25">
      <c r="A5949" s="4">
        <v>45440</v>
      </c>
      <c r="B5949" s="7">
        <f>+B5948*(1+'VTU Crédito Hipotecario'!$D$20)^(0.00273972602739726)</f>
        <v>307.12392949502458</v>
      </c>
    </row>
    <row r="5950" spans="1:2" x14ac:dyDescent="0.25">
      <c r="A5950" s="4">
        <v>45441</v>
      </c>
      <c r="B5950" s="7">
        <f>+B5949*(1+'VTU Crédito Hipotecario'!$D$20)^(0.00273972602739726)</f>
        <v>307.14888402084574</v>
      </c>
    </row>
    <row r="5951" spans="1:2" x14ac:dyDescent="0.25">
      <c r="A5951" s="4">
        <v>45442</v>
      </c>
      <c r="B5951" s="7">
        <f>+B5950*(1+'VTU Crédito Hipotecario'!$D$20)^(0.00273972602739726)</f>
        <v>307.1738405742795</v>
      </c>
    </row>
    <row r="5952" spans="1:2" x14ac:dyDescent="0.25">
      <c r="A5952" s="4">
        <v>45443</v>
      </c>
      <c r="B5952" s="7">
        <f>+B5951*(1+'VTU Crédito Hipotecario'!$D$20)^(0.00273972602739726)</f>
        <v>307.19879915549063</v>
      </c>
    </row>
    <row r="5953" spans="1:2" x14ac:dyDescent="0.25">
      <c r="A5953" s="4">
        <v>45444</v>
      </c>
      <c r="B5953" s="7">
        <f>+B5952*(1+'VTU Crédito Hipotecario'!$D$20)^(0.00273972602739726)</f>
        <v>307.22375976464394</v>
      </c>
    </row>
    <row r="5954" spans="1:2" x14ac:dyDescent="0.25">
      <c r="A5954" s="4">
        <v>45445</v>
      </c>
      <c r="B5954" s="7">
        <f>+B5953*(1+'VTU Crédito Hipotecario'!$D$20)^(0.00273972602739726)</f>
        <v>307.24872240190416</v>
      </c>
    </row>
    <row r="5955" spans="1:2" x14ac:dyDescent="0.25">
      <c r="A5955" s="4">
        <v>45446</v>
      </c>
      <c r="B5955" s="7">
        <f>+B5954*(1+'VTU Crédito Hipotecario'!$D$20)^(0.00273972602739726)</f>
        <v>307.27368706743607</v>
      </c>
    </row>
    <row r="5956" spans="1:2" x14ac:dyDescent="0.25">
      <c r="A5956" s="4">
        <v>45447</v>
      </c>
      <c r="B5956" s="7">
        <f>+B5955*(1+'VTU Crédito Hipotecario'!$D$20)^(0.00273972602739726)</f>
        <v>307.29865376140447</v>
      </c>
    </row>
    <row r="5957" spans="1:2" x14ac:dyDescent="0.25">
      <c r="A5957" s="4">
        <v>45448</v>
      </c>
      <c r="B5957" s="7">
        <f>+B5956*(1+'VTU Crédito Hipotecario'!$D$20)^(0.00273972602739726)</f>
        <v>307.32362248397419</v>
      </c>
    </row>
    <row r="5958" spans="1:2" x14ac:dyDescent="0.25">
      <c r="A5958" s="4">
        <v>45449</v>
      </c>
      <c r="B5958" s="7">
        <f>+B5957*(1+'VTU Crédito Hipotecario'!$D$20)^(0.00273972602739726)</f>
        <v>307.34859323531009</v>
      </c>
    </row>
    <row r="5959" spans="1:2" x14ac:dyDescent="0.25">
      <c r="A5959" s="4">
        <v>45450</v>
      </c>
      <c r="B5959" s="7">
        <f>+B5958*(1+'VTU Crédito Hipotecario'!$D$20)^(0.00273972602739726)</f>
        <v>307.37356601557696</v>
      </c>
    </row>
    <row r="5960" spans="1:2" x14ac:dyDescent="0.25">
      <c r="A5960" s="4">
        <v>45451</v>
      </c>
      <c r="B5960" s="7">
        <f>+B5959*(1+'VTU Crédito Hipotecario'!$D$20)^(0.00273972602739726)</f>
        <v>307.39854082493969</v>
      </c>
    </row>
    <row r="5961" spans="1:2" x14ac:dyDescent="0.25">
      <c r="A5961" s="4">
        <v>45452</v>
      </c>
      <c r="B5961" s="7">
        <f>+B5960*(1+'VTU Crédito Hipotecario'!$D$20)^(0.00273972602739726)</f>
        <v>307.42351766356313</v>
      </c>
    </row>
    <row r="5962" spans="1:2" x14ac:dyDescent="0.25">
      <c r="A5962" s="4">
        <v>45453</v>
      </c>
      <c r="B5962" s="7">
        <f>+B5961*(1+'VTU Crédito Hipotecario'!$D$20)^(0.00273972602739726)</f>
        <v>307.44849653161219</v>
      </c>
    </row>
    <row r="5963" spans="1:2" x14ac:dyDescent="0.25">
      <c r="A5963" s="4">
        <v>45454</v>
      </c>
      <c r="B5963" s="7">
        <f>+B5962*(1+'VTU Crédito Hipotecario'!$D$20)^(0.00273972602739726)</f>
        <v>307.47347742925172</v>
      </c>
    </row>
    <row r="5964" spans="1:2" x14ac:dyDescent="0.25">
      <c r="A5964" s="4">
        <v>45455</v>
      </c>
      <c r="B5964" s="7">
        <f>+B5963*(1+'VTU Crédito Hipotecario'!$D$20)^(0.00273972602739726)</f>
        <v>307.49846035664666</v>
      </c>
    </row>
    <row r="5965" spans="1:2" x14ac:dyDescent="0.25">
      <c r="A5965" s="4">
        <v>45456</v>
      </c>
      <c r="B5965" s="7">
        <f>+B5964*(1+'VTU Crédito Hipotecario'!$D$20)^(0.00273972602739726)</f>
        <v>307.52344531396193</v>
      </c>
    </row>
    <row r="5966" spans="1:2" x14ac:dyDescent="0.25">
      <c r="A5966" s="4">
        <v>45457</v>
      </c>
      <c r="B5966" s="7">
        <f>+B5965*(1+'VTU Crédito Hipotecario'!$D$20)^(0.00273972602739726)</f>
        <v>307.54843230136242</v>
      </c>
    </row>
    <row r="5967" spans="1:2" x14ac:dyDescent="0.25">
      <c r="A5967" s="4">
        <v>45458</v>
      </c>
      <c r="B5967" s="7">
        <f>+B5966*(1+'VTU Crédito Hipotecario'!$D$20)^(0.00273972602739726)</f>
        <v>307.57342131901316</v>
      </c>
    </row>
    <row r="5968" spans="1:2" x14ac:dyDescent="0.25">
      <c r="A5968" s="4">
        <v>45459</v>
      </c>
      <c r="B5968" s="7">
        <f>+B5967*(1+'VTU Crédito Hipotecario'!$D$20)^(0.00273972602739726)</f>
        <v>307.59841236707905</v>
      </c>
    </row>
    <row r="5969" spans="1:2" x14ac:dyDescent="0.25">
      <c r="A5969" s="4">
        <v>45460</v>
      </c>
      <c r="B5969" s="7">
        <f>+B5968*(1+'VTU Crédito Hipotecario'!$D$20)^(0.00273972602739726)</f>
        <v>307.6234054457251</v>
      </c>
    </row>
    <row r="5970" spans="1:2" x14ac:dyDescent="0.25">
      <c r="A5970" s="4">
        <v>45461</v>
      </c>
      <c r="B5970" s="7">
        <f>+B5969*(1+'VTU Crédito Hipotecario'!$D$20)^(0.00273972602739726)</f>
        <v>307.64840055511627</v>
      </c>
    </row>
    <row r="5971" spans="1:2" x14ac:dyDescent="0.25">
      <c r="A5971" s="4">
        <v>45462</v>
      </c>
      <c r="B5971" s="7">
        <f>+B5970*(1+'VTU Crédito Hipotecario'!$D$20)^(0.00273972602739726)</f>
        <v>307.67339769541758</v>
      </c>
    </row>
    <row r="5972" spans="1:2" x14ac:dyDescent="0.25">
      <c r="A5972" s="4">
        <v>45463</v>
      </c>
      <c r="B5972" s="7">
        <f>+B5971*(1+'VTU Crédito Hipotecario'!$D$20)^(0.00273972602739726)</f>
        <v>307.69839686679404</v>
      </c>
    </row>
    <row r="5973" spans="1:2" x14ac:dyDescent="0.25">
      <c r="A5973" s="4">
        <v>45464</v>
      </c>
      <c r="B5973" s="7">
        <f>+B5972*(1+'VTU Crédito Hipotecario'!$D$20)^(0.00273972602739726)</f>
        <v>307.72339806941073</v>
      </c>
    </row>
    <row r="5974" spans="1:2" x14ac:dyDescent="0.25">
      <c r="A5974" s="4">
        <v>45465</v>
      </c>
      <c r="B5974" s="7">
        <f>+B5973*(1+'VTU Crédito Hipotecario'!$D$20)^(0.00273972602739726)</f>
        <v>307.74840130343262</v>
      </c>
    </row>
    <row r="5975" spans="1:2" x14ac:dyDescent="0.25">
      <c r="A5975" s="4">
        <v>45466</v>
      </c>
      <c r="B5975" s="7">
        <f>+B5974*(1+'VTU Crédito Hipotecario'!$D$20)^(0.00273972602739726)</f>
        <v>307.77340656902481</v>
      </c>
    </row>
    <row r="5976" spans="1:2" x14ac:dyDescent="0.25">
      <c r="A5976" s="4">
        <v>45467</v>
      </c>
      <c r="B5976" s="7">
        <f>+B5975*(1+'VTU Crédito Hipotecario'!$D$20)^(0.00273972602739726)</f>
        <v>307.79841386635235</v>
      </c>
    </row>
    <row r="5977" spans="1:2" x14ac:dyDescent="0.25">
      <c r="A5977" s="4">
        <v>45468</v>
      </c>
      <c r="B5977" s="7">
        <f>+B5976*(1+'VTU Crédito Hipotecario'!$D$20)^(0.00273972602739726)</f>
        <v>307.82342319558035</v>
      </c>
    </row>
    <row r="5978" spans="1:2" x14ac:dyDescent="0.25">
      <c r="A5978" s="4">
        <v>45469</v>
      </c>
      <c r="B5978" s="7">
        <f>+B5977*(1+'VTU Crédito Hipotecario'!$D$20)^(0.00273972602739726)</f>
        <v>307.84843455687388</v>
      </c>
    </row>
    <row r="5979" spans="1:2" x14ac:dyDescent="0.25">
      <c r="A5979" s="4">
        <v>45470</v>
      </c>
      <c r="B5979" s="7">
        <f>+B5978*(1+'VTU Crédito Hipotecario'!$D$20)^(0.00273972602739726)</f>
        <v>307.87344795039803</v>
      </c>
    </row>
    <row r="5980" spans="1:2" x14ac:dyDescent="0.25">
      <c r="A5980" s="4">
        <v>45471</v>
      </c>
      <c r="B5980" s="7">
        <f>+B5979*(1+'VTU Crédito Hipotecario'!$D$20)^(0.00273972602739726)</f>
        <v>307.89846337631798</v>
      </c>
    </row>
    <row r="5981" spans="1:2" x14ac:dyDescent="0.25">
      <c r="A5981" s="4">
        <v>45472</v>
      </c>
      <c r="B5981" s="7">
        <f>+B5980*(1+'VTU Crédito Hipotecario'!$D$20)^(0.00273972602739726)</f>
        <v>307.9234808347988</v>
      </c>
    </row>
    <row r="5982" spans="1:2" x14ac:dyDescent="0.25">
      <c r="A5982" s="4">
        <v>45473</v>
      </c>
      <c r="B5982" s="7">
        <f>+B5981*(1+'VTU Crédito Hipotecario'!$D$20)^(0.00273972602739726)</f>
        <v>307.94850032600567</v>
      </c>
    </row>
    <row r="5983" spans="1:2" x14ac:dyDescent="0.25">
      <c r="A5983" s="4">
        <v>45474</v>
      </c>
      <c r="B5983" s="7">
        <f>+B5982*(1+'VTU Crédito Hipotecario'!$D$20)^(0.00273972602739726)</f>
        <v>307.97352185010379</v>
      </c>
    </row>
    <row r="5984" spans="1:2" x14ac:dyDescent="0.25">
      <c r="A5984" s="4">
        <v>45475</v>
      </c>
      <c r="B5984" s="7">
        <f>+B5983*(1+'VTU Crédito Hipotecario'!$D$20)^(0.00273972602739726)</f>
        <v>307.99854540725829</v>
      </c>
    </row>
    <row r="5985" spans="1:2" x14ac:dyDescent="0.25">
      <c r="A5985" s="4">
        <v>45476</v>
      </c>
      <c r="B5985" s="7">
        <f>+B5984*(1+'VTU Crédito Hipotecario'!$D$20)^(0.00273972602739726)</f>
        <v>308.02357099763435</v>
      </c>
    </row>
    <row r="5986" spans="1:2" x14ac:dyDescent="0.25">
      <c r="A5986" s="4">
        <v>45477</v>
      </c>
      <c r="B5986" s="7">
        <f>+B5985*(1+'VTU Crédito Hipotecario'!$D$20)^(0.00273972602739726)</f>
        <v>308.04859862139722</v>
      </c>
    </row>
    <row r="5987" spans="1:2" x14ac:dyDescent="0.25">
      <c r="A5987" s="4">
        <v>45478</v>
      </c>
      <c r="B5987" s="7">
        <f>+B5986*(1+'VTU Crédito Hipotecario'!$D$20)^(0.00273972602739726)</f>
        <v>308.07362827871208</v>
      </c>
    </row>
    <row r="5988" spans="1:2" x14ac:dyDescent="0.25">
      <c r="A5988" s="4">
        <v>45479</v>
      </c>
      <c r="B5988" s="7">
        <f>+B5987*(1+'VTU Crédito Hipotecario'!$D$20)^(0.00273972602739726)</f>
        <v>308.09865996974418</v>
      </c>
    </row>
    <row r="5989" spans="1:2" x14ac:dyDescent="0.25">
      <c r="A5989" s="4">
        <v>45480</v>
      </c>
      <c r="B5989" s="7">
        <f>+B5988*(1+'VTU Crédito Hipotecario'!$D$20)^(0.00273972602739726)</f>
        <v>308.12369369465875</v>
      </c>
    </row>
    <row r="5990" spans="1:2" x14ac:dyDescent="0.25">
      <c r="A5990" s="4">
        <v>45481</v>
      </c>
      <c r="B5990" s="7">
        <f>+B5989*(1+'VTU Crédito Hipotecario'!$D$20)^(0.00273972602739726)</f>
        <v>308.14872945362112</v>
      </c>
    </row>
    <row r="5991" spans="1:2" x14ac:dyDescent="0.25">
      <c r="A5991" s="4">
        <v>45482</v>
      </c>
      <c r="B5991" s="7">
        <f>+B5990*(1+'VTU Crédito Hipotecario'!$D$20)^(0.00273972602739726)</f>
        <v>308.17376724679644</v>
      </c>
    </row>
    <row r="5992" spans="1:2" x14ac:dyDescent="0.25">
      <c r="A5992" s="4">
        <v>45483</v>
      </c>
      <c r="B5992" s="7">
        <f>+B5991*(1+'VTU Crédito Hipotecario'!$D$20)^(0.00273972602739726)</f>
        <v>308.1988070743501</v>
      </c>
    </row>
    <row r="5993" spans="1:2" x14ac:dyDescent="0.25">
      <c r="A5993" s="4">
        <v>45484</v>
      </c>
      <c r="B5993" s="7">
        <f>+B5992*(1+'VTU Crédito Hipotecario'!$D$20)^(0.00273972602739726)</f>
        <v>308.22384893644733</v>
      </c>
    </row>
    <row r="5994" spans="1:2" x14ac:dyDescent="0.25">
      <c r="A5994" s="4">
        <v>45485</v>
      </c>
      <c r="B5994" s="7">
        <f>+B5993*(1+'VTU Crédito Hipotecario'!$D$20)^(0.00273972602739726)</f>
        <v>308.24889283325348</v>
      </c>
    </row>
    <row r="5995" spans="1:2" x14ac:dyDescent="0.25">
      <c r="A5995" s="4">
        <v>45486</v>
      </c>
      <c r="B5995" s="7">
        <f>+B5994*(1+'VTU Crédito Hipotecario'!$D$20)^(0.00273972602739726)</f>
        <v>308.27393876493386</v>
      </c>
    </row>
    <row r="5996" spans="1:2" x14ac:dyDescent="0.25">
      <c r="A5996" s="4">
        <v>45487</v>
      </c>
      <c r="B5996" s="7">
        <f>+B5995*(1+'VTU Crédito Hipotecario'!$D$20)^(0.00273972602739726)</f>
        <v>308.29898673165383</v>
      </c>
    </row>
    <row r="5997" spans="1:2" x14ac:dyDescent="0.25">
      <c r="A5997" s="4">
        <v>45488</v>
      </c>
      <c r="B5997" s="7">
        <f>+B5996*(1+'VTU Crédito Hipotecario'!$D$20)^(0.00273972602739726)</f>
        <v>308.32403673357868</v>
      </c>
    </row>
    <row r="5998" spans="1:2" x14ac:dyDescent="0.25">
      <c r="A5998" s="4">
        <v>45489</v>
      </c>
      <c r="B5998" s="7">
        <f>+B5997*(1+'VTU Crédito Hipotecario'!$D$20)^(0.00273972602739726)</f>
        <v>308.34908877087383</v>
      </c>
    </row>
    <row r="5999" spans="1:2" x14ac:dyDescent="0.25">
      <c r="A5999" s="4">
        <v>45490</v>
      </c>
      <c r="B5999" s="7">
        <f>+B5998*(1+'VTU Crédito Hipotecario'!$D$20)^(0.00273972602739726)</f>
        <v>308.37414284370465</v>
      </c>
    </row>
    <row r="6000" spans="1:2" x14ac:dyDescent="0.25">
      <c r="A6000" s="4">
        <v>45491</v>
      </c>
      <c r="B6000" s="7">
        <f>+B5999*(1+'VTU Crédito Hipotecario'!$D$20)^(0.00273972602739726)</f>
        <v>308.39919895223653</v>
      </c>
    </row>
    <row r="6001" spans="1:2" x14ac:dyDescent="0.25">
      <c r="A6001" s="4">
        <v>45492</v>
      </c>
      <c r="B6001" s="7">
        <f>+B6000*(1+'VTU Crédito Hipotecario'!$D$20)^(0.00273972602739726)</f>
        <v>308.42425709663485</v>
      </c>
    </row>
    <row r="6002" spans="1:2" x14ac:dyDescent="0.25">
      <c r="A6002" s="4">
        <v>45493</v>
      </c>
      <c r="B6002" s="7">
        <f>+B6001*(1+'VTU Crédito Hipotecario'!$D$20)^(0.00273972602739726)</f>
        <v>308.44931727706506</v>
      </c>
    </row>
    <row r="6003" spans="1:2" x14ac:dyDescent="0.25">
      <c r="A6003" s="4">
        <v>45494</v>
      </c>
      <c r="B6003" s="7">
        <f>+B6002*(1+'VTU Crédito Hipotecario'!$D$20)^(0.00273972602739726)</f>
        <v>308.4743794936926</v>
      </c>
    </row>
    <row r="6004" spans="1:2" x14ac:dyDescent="0.25">
      <c r="A6004" s="4">
        <v>45495</v>
      </c>
      <c r="B6004" s="7">
        <f>+B6003*(1+'VTU Crédito Hipotecario'!$D$20)^(0.00273972602739726)</f>
        <v>308.49944374668286</v>
      </c>
    </row>
    <row r="6005" spans="1:2" x14ac:dyDescent="0.25">
      <c r="A6005" s="4">
        <v>45496</v>
      </c>
      <c r="B6005" s="7">
        <f>+B6004*(1+'VTU Crédito Hipotecario'!$D$20)^(0.00273972602739726)</f>
        <v>308.52451003620138</v>
      </c>
    </row>
    <row r="6006" spans="1:2" x14ac:dyDescent="0.25">
      <c r="A6006" s="4">
        <v>45497</v>
      </c>
      <c r="B6006" s="7">
        <f>+B6005*(1+'VTU Crédito Hipotecario'!$D$20)^(0.00273972602739726)</f>
        <v>308.54957836241357</v>
      </c>
    </row>
    <row r="6007" spans="1:2" x14ac:dyDescent="0.25">
      <c r="A6007" s="4">
        <v>45498</v>
      </c>
      <c r="B6007" s="7">
        <f>+B6006*(1+'VTU Crédito Hipotecario'!$D$20)^(0.00273972602739726)</f>
        <v>308.57464872548491</v>
      </c>
    </row>
    <row r="6008" spans="1:2" x14ac:dyDescent="0.25">
      <c r="A6008" s="4">
        <v>45499</v>
      </c>
      <c r="B6008" s="7">
        <f>+B6007*(1+'VTU Crédito Hipotecario'!$D$20)^(0.00273972602739726)</f>
        <v>308.59972112558097</v>
      </c>
    </row>
    <row r="6009" spans="1:2" x14ac:dyDescent="0.25">
      <c r="A6009" s="4">
        <v>45500</v>
      </c>
      <c r="B6009" s="7">
        <f>+B6008*(1+'VTU Crédito Hipotecario'!$D$20)^(0.00273972602739726)</f>
        <v>308.62479556286718</v>
      </c>
    </row>
    <row r="6010" spans="1:2" x14ac:dyDescent="0.25">
      <c r="A6010" s="4">
        <v>45501</v>
      </c>
      <c r="B6010" s="7">
        <f>+B6009*(1+'VTU Crédito Hipotecario'!$D$20)^(0.00273972602739726)</f>
        <v>308.64987203750911</v>
      </c>
    </row>
    <row r="6011" spans="1:2" x14ac:dyDescent="0.25">
      <c r="A6011" s="4">
        <v>45502</v>
      </c>
      <c r="B6011" s="7">
        <f>+B6010*(1+'VTU Crédito Hipotecario'!$D$20)^(0.00273972602739726)</f>
        <v>308.6749505496723</v>
      </c>
    </row>
    <row r="6012" spans="1:2" x14ac:dyDescent="0.25">
      <c r="A6012" s="4">
        <v>45503</v>
      </c>
      <c r="B6012" s="7">
        <f>+B6011*(1+'VTU Crédito Hipotecario'!$D$20)^(0.00273972602739726)</f>
        <v>308.70003109952228</v>
      </c>
    </row>
    <row r="6013" spans="1:2" x14ac:dyDescent="0.25">
      <c r="A6013" s="4">
        <v>45504</v>
      </c>
      <c r="B6013" s="7">
        <f>+B6012*(1+'VTU Crédito Hipotecario'!$D$20)^(0.00273972602739726)</f>
        <v>308.72511368722468</v>
      </c>
    </row>
    <row r="6014" spans="1:2" x14ac:dyDescent="0.25">
      <c r="A6014" s="4">
        <v>45505</v>
      </c>
      <c r="B6014" s="7">
        <f>+B6013*(1+'VTU Crédito Hipotecario'!$D$20)^(0.00273972602739726)</f>
        <v>308.75019831294503</v>
      </c>
    </row>
    <row r="6015" spans="1:2" x14ac:dyDescent="0.25">
      <c r="A6015" s="4">
        <v>45506</v>
      </c>
      <c r="B6015" s="7">
        <f>+B6014*(1+'VTU Crédito Hipotecario'!$D$20)^(0.00273972602739726)</f>
        <v>308.77528497684892</v>
      </c>
    </row>
    <row r="6016" spans="1:2" x14ac:dyDescent="0.25">
      <c r="A6016" s="4">
        <v>45507</v>
      </c>
      <c r="B6016" s="7">
        <f>+B6015*(1+'VTU Crédito Hipotecario'!$D$20)^(0.00273972602739726)</f>
        <v>308.80037367910194</v>
      </c>
    </row>
    <row r="6017" spans="1:2" x14ac:dyDescent="0.25">
      <c r="A6017" s="4">
        <v>45508</v>
      </c>
      <c r="B6017" s="7">
        <f>+B6016*(1+'VTU Crédito Hipotecario'!$D$20)^(0.00273972602739726)</f>
        <v>308.82546441986977</v>
      </c>
    </row>
    <row r="6018" spans="1:2" x14ac:dyDescent="0.25">
      <c r="A6018" s="4">
        <v>45509</v>
      </c>
      <c r="B6018" s="7">
        <f>+B6017*(1+'VTU Crédito Hipotecario'!$D$20)^(0.00273972602739726)</f>
        <v>308.85055719931802</v>
      </c>
    </row>
    <row r="6019" spans="1:2" x14ac:dyDescent="0.25">
      <c r="A6019" s="4">
        <v>45510</v>
      </c>
      <c r="B6019" s="7">
        <f>+B6018*(1+'VTU Crédito Hipotecario'!$D$20)^(0.00273972602739726)</f>
        <v>308.87565201761231</v>
      </c>
    </row>
    <row r="6020" spans="1:2" x14ac:dyDescent="0.25">
      <c r="A6020" s="4">
        <v>45511</v>
      </c>
      <c r="B6020" s="7">
        <f>+B6019*(1+'VTU Crédito Hipotecario'!$D$20)^(0.00273972602739726)</f>
        <v>308.90074887491829</v>
      </c>
    </row>
    <row r="6021" spans="1:2" x14ac:dyDescent="0.25">
      <c r="A6021" s="4">
        <v>45512</v>
      </c>
      <c r="B6021" s="7">
        <f>+B6020*(1+'VTU Crédito Hipotecario'!$D$20)^(0.00273972602739726)</f>
        <v>308.92584777140166</v>
      </c>
    </row>
    <row r="6022" spans="1:2" x14ac:dyDescent="0.25">
      <c r="A6022" s="4">
        <v>45513</v>
      </c>
      <c r="B6022" s="7">
        <f>+B6021*(1+'VTU Crédito Hipotecario'!$D$20)^(0.00273972602739726)</f>
        <v>308.95094870722812</v>
      </c>
    </row>
    <row r="6023" spans="1:2" x14ac:dyDescent="0.25">
      <c r="A6023" s="4">
        <v>45514</v>
      </c>
      <c r="B6023" s="7">
        <f>+B6022*(1+'VTU Crédito Hipotecario'!$D$20)^(0.00273972602739726)</f>
        <v>308.97605168256337</v>
      </c>
    </row>
    <row r="6024" spans="1:2" x14ac:dyDescent="0.25">
      <c r="A6024" s="4">
        <v>45515</v>
      </c>
      <c r="B6024" s="7">
        <f>+B6023*(1+'VTU Crédito Hipotecario'!$D$20)^(0.00273972602739726)</f>
        <v>309.00115669757309</v>
      </c>
    </row>
    <row r="6025" spans="1:2" x14ac:dyDescent="0.25">
      <c r="A6025" s="4">
        <v>45516</v>
      </c>
      <c r="B6025" s="7">
        <f>+B6024*(1+'VTU Crédito Hipotecario'!$D$20)^(0.00273972602739726)</f>
        <v>309.02626375242306</v>
      </c>
    </row>
    <row r="6026" spans="1:2" x14ac:dyDescent="0.25">
      <c r="A6026" s="4">
        <v>45517</v>
      </c>
      <c r="B6026" s="7">
        <f>+B6025*(1+'VTU Crédito Hipotecario'!$D$20)^(0.00273972602739726)</f>
        <v>309.05137284727897</v>
      </c>
    </row>
    <row r="6027" spans="1:2" x14ac:dyDescent="0.25">
      <c r="A6027" s="4">
        <v>45518</v>
      </c>
      <c r="B6027" s="7">
        <f>+B6026*(1+'VTU Crédito Hipotecario'!$D$20)^(0.00273972602739726)</f>
        <v>309.07648398230663</v>
      </c>
    </row>
    <row r="6028" spans="1:2" x14ac:dyDescent="0.25">
      <c r="A6028" s="4">
        <v>45519</v>
      </c>
      <c r="B6028" s="7">
        <f>+B6027*(1+'VTU Crédito Hipotecario'!$D$20)^(0.00273972602739726)</f>
        <v>309.10159715767179</v>
      </c>
    </row>
    <row r="6029" spans="1:2" x14ac:dyDescent="0.25">
      <c r="A6029" s="4">
        <v>45520</v>
      </c>
      <c r="B6029" s="7">
        <f>+B6028*(1+'VTU Crédito Hipotecario'!$D$20)^(0.00273972602739726)</f>
        <v>309.12671237354022</v>
      </c>
    </row>
    <row r="6030" spans="1:2" x14ac:dyDescent="0.25">
      <c r="A6030" s="4">
        <v>45521</v>
      </c>
      <c r="B6030" s="7">
        <f>+B6029*(1+'VTU Crédito Hipotecario'!$D$20)^(0.00273972602739726)</f>
        <v>309.15182963007771</v>
      </c>
    </row>
    <row r="6031" spans="1:2" x14ac:dyDescent="0.25">
      <c r="A6031" s="4">
        <v>45522</v>
      </c>
      <c r="B6031" s="7">
        <f>+B6030*(1+'VTU Crédito Hipotecario'!$D$20)^(0.00273972602739726)</f>
        <v>309.1769489274501</v>
      </c>
    </row>
    <row r="6032" spans="1:2" x14ac:dyDescent="0.25">
      <c r="A6032" s="4">
        <v>45523</v>
      </c>
      <c r="B6032" s="7">
        <f>+B6031*(1+'VTU Crédito Hipotecario'!$D$20)^(0.00273972602739726)</f>
        <v>309.20207026582318</v>
      </c>
    </row>
    <row r="6033" spans="1:2" x14ac:dyDescent="0.25">
      <c r="A6033" s="4">
        <v>45524</v>
      </c>
      <c r="B6033" s="7">
        <f>+B6032*(1+'VTU Crédito Hipotecario'!$D$20)^(0.00273972602739726)</f>
        <v>309.22719364536277</v>
      </c>
    </row>
    <row r="6034" spans="1:2" x14ac:dyDescent="0.25">
      <c r="A6034" s="4">
        <v>45525</v>
      </c>
      <c r="B6034" s="7">
        <f>+B6033*(1+'VTU Crédito Hipotecario'!$D$20)^(0.00273972602739726)</f>
        <v>309.25231906623475</v>
      </c>
    </row>
    <row r="6035" spans="1:2" x14ac:dyDescent="0.25">
      <c r="A6035" s="4">
        <v>45526</v>
      </c>
      <c r="B6035" s="7">
        <f>+B6034*(1+'VTU Crédito Hipotecario'!$D$20)^(0.00273972602739726)</f>
        <v>309.27744652860497</v>
      </c>
    </row>
    <row r="6036" spans="1:2" x14ac:dyDescent="0.25">
      <c r="A6036" s="4">
        <v>45527</v>
      </c>
      <c r="B6036" s="7">
        <f>+B6035*(1+'VTU Crédito Hipotecario'!$D$20)^(0.00273972602739726)</f>
        <v>309.30257603263931</v>
      </c>
    </row>
    <row r="6037" spans="1:2" x14ac:dyDescent="0.25">
      <c r="A6037" s="4">
        <v>45528</v>
      </c>
      <c r="B6037" s="7">
        <f>+B6036*(1+'VTU Crédito Hipotecario'!$D$20)^(0.00273972602739726)</f>
        <v>309.32770757850369</v>
      </c>
    </row>
    <row r="6038" spans="1:2" x14ac:dyDescent="0.25">
      <c r="A6038" s="4">
        <v>45529</v>
      </c>
      <c r="B6038" s="7">
        <f>+B6037*(1+'VTU Crédito Hipotecario'!$D$20)^(0.00273972602739726)</f>
        <v>309.35284116636399</v>
      </c>
    </row>
    <row r="6039" spans="1:2" x14ac:dyDescent="0.25">
      <c r="A6039" s="4">
        <v>45530</v>
      </c>
      <c r="B6039" s="7">
        <f>+B6038*(1+'VTU Crédito Hipotecario'!$D$20)^(0.00273972602739726)</f>
        <v>309.37797679638612</v>
      </c>
    </row>
    <row r="6040" spans="1:2" x14ac:dyDescent="0.25">
      <c r="A6040" s="4">
        <v>45531</v>
      </c>
      <c r="B6040" s="7">
        <f>+B6039*(1+'VTU Crédito Hipotecario'!$D$20)^(0.00273972602739726)</f>
        <v>309.40311446873602</v>
      </c>
    </row>
    <row r="6041" spans="1:2" x14ac:dyDescent="0.25">
      <c r="A6041" s="4">
        <v>45532</v>
      </c>
      <c r="B6041" s="7">
        <f>+B6040*(1+'VTU Crédito Hipotecario'!$D$20)^(0.00273972602739726)</f>
        <v>309.42825418357961</v>
      </c>
    </row>
    <row r="6042" spans="1:2" x14ac:dyDescent="0.25">
      <c r="A6042" s="4">
        <v>45533</v>
      </c>
      <c r="B6042" s="7">
        <f>+B6041*(1+'VTU Crédito Hipotecario'!$D$20)^(0.00273972602739726)</f>
        <v>309.45339594108287</v>
      </c>
    </row>
    <row r="6043" spans="1:2" x14ac:dyDescent="0.25">
      <c r="A6043" s="4">
        <v>45534</v>
      </c>
      <c r="B6043" s="7">
        <f>+B6042*(1+'VTU Crédito Hipotecario'!$D$20)^(0.00273972602739726)</f>
        <v>309.47853974141179</v>
      </c>
    </row>
    <row r="6044" spans="1:2" x14ac:dyDescent="0.25">
      <c r="A6044" s="4">
        <v>45535</v>
      </c>
      <c r="B6044" s="7">
        <f>+B6043*(1+'VTU Crédito Hipotecario'!$D$20)^(0.00273972602739726)</f>
        <v>309.5036855847323</v>
      </c>
    </row>
    <row r="6045" spans="1:2" x14ac:dyDescent="0.25">
      <c r="A6045" s="4">
        <v>45536</v>
      </c>
      <c r="B6045" s="7">
        <f>+B6044*(1+'VTU Crédito Hipotecario'!$D$20)^(0.00273972602739726)</f>
        <v>309.52883347121042</v>
      </c>
    </row>
    <row r="6046" spans="1:2" x14ac:dyDescent="0.25">
      <c r="A6046" s="4">
        <v>45537</v>
      </c>
      <c r="B6046" s="7">
        <f>+B6045*(1+'VTU Crédito Hipotecario'!$D$20)^(0.00273972602739726)</f>
        <v>309.5539834010122</v>
      </c>
    </row>
    <row r="6047" spans="1:2" x14ac:dyDescent="0.25">
      <c r="A6047" s="4">
        <v>45538</v>
      </c>
      <c r="B6047" s="7">
        <f>+B6046*(1+'VTU Crédito Hipotecario'!$D$20)^(0.00273972602739726)</f>
        <v>309.57913537430363</v>
      </c>
    </row>
    <row r="6048" spans="1:2" x14ac:dyDescent="0.25">
      <c r="A6048" s="4">
        <v>45539</v>
      </c>
      <c r="B6048" s="7">
        <f>+B6047*(1+'VTU Crédito Hipotecario'!$D$20)^(0.00273972602739726)</f>
        <v>309.60428939125075</v>
      </c>
    </row>
    <row r="6049" spans="1:2" x14ac:dyDescent="0.25">
      <c r="A6049" s="4">
        <v>45540</v>
      </c>
      <c r="B6049" s="7">
        <f>+B6048*(1+'VTU Crédito Hipotecario'!$D$20)^(0.00273972602739726)</f>
        <v>309.62944545201958</v>
      </c>
    </row>
    <row r="6050" spans="1:2" x14ac:dyDescent="0.25">
      <c r="A6050" s="4">
        <v>45541</v>
      </c>
      <c r="B6050" s="7">
        <f>+B6049*(1+'VTU Crédito Hipotecario'!$D$20)^(0.00273972602739726)</f>
        <v>309.65460355677624</v>
      </c>
    </row>
    <row r="6051" spans="1:2" x14ac:dyDescent="0.25">
      <c r="A6051" s="4">
        <v>45542</v>
      </c>
      <c r="B6051" s="7">
        <f>+B6050*(1+'VTU Crédito Hipotecario'!$D$20)^(0.00273972602739726)</f>
        <v>309.67976370568681</v>
      </c>
    </row>
    <row r="6052" spans="1:2" x14ac:dyDescent="0.25">
      <c r="A6052" s="4">
        <v>45543</v>
      </c>
      <c r="B6052" s="7">
        <f>+B6051*(1+'VTU Crédito Hipotecario'!$D$20)^(0.00273972602739726)</f>
        <v>309.70492589891734</v>
      </c>
    </row>
    <row r="6053" spans="1:2" x14ac:dyDescent="0.25">
      <c r="A6053" s="4">
        <v>45544</v>
      </c>
      <c r="B6053" s="7">
        <f>+B6052*(1+'VTU Crédito Hipotecario'!$D$20)^(0.00273972602739726)</f>
        <v>309.73009013663398</v>
      </c>
    </row>
    <row r="6054" spans="1:2" x14ac:dyDescent="0.25">
      <c r="A6054" s="4">
        <v>45545</v>
      </c>
      <c r="B6054" s="7">
        <f>+B6053*(1+'VTU Crédito Hipotecario'!$D$20)^(0.00273972602739726)</f>
        <v>309.75525641900282</v>
      </c>
    </row>
    <row r="6055" spans="1:2" x14ac:dyDescent="0.25">
      <c r="A6055" s="4">
        <v>45546</v>
      </c>
      <c r="B6055" s="7">
        <f>+B6054*(1+'VTU Crédito Hipotecario'!$D$20)^(0.00273972602739726)</f>
        <v>309.78042474618996</v>
      </c>
    </row>
    <row r="6056" spans="1:2" x14ac:dyDescent="0.25">
      <c r="A6056" s="4">
        <v>45547</v>
      </c>
      <c r="B6056" s="7">
        <f>+B6055*(1+'VTU Crédito Hipotecario'!$D$20)^(0.00273972602739726)</f>
        <v>309.80559511836162</v>
      </c>
    </row>
    <row r="6057" spans="1:2" x14ac:dyDescent="0.25">
      <c r="A6057" s="4">
        <v>45548</v>
      </c>
      <c r="B6057" s="7">
        <f>+B6056*(1+'VTU Crédito Hipotecario'!$D$20)^(0.00273972602739726)</f>
        <v>309.83076753568395</v>
      </c>
    </row>
    <row r="6058" spans="1:2" x14ac:dyDescent="0.25">
      <c r="A6058" s="4">
        <v>45549</v>
      </c>
      <c r="B6058" s="7">
        <f>+B6057*(1+'VTU Crédito Hipotecario'!$D$20)^(0.00273972602739726)</f>
        <v>309.85594199832303</v>
      </c>
    </row>
    <row r="6059" spans="1:2" x14ac:dyDescent="0.25">
      <c r="A6059" s="4">
        <v>45550</v>
      </c>
      <c r="B6059" s="7">
        <f>+B6058*(1+'VTU Crédito Hipotecario'!$D$20)^(0.00273972602739726)</f>
        <v>309.88111850644515</v>
      </c>
    </row>
    <row r="6060" spans="1:2" x14ac:dyDescent="0.25">
      <c r="A6060" s="4">
        <v>45551</v>
      </c>
      <c r="B6060" s="7">
        <f>+B6059*(1+'VTU Crédito Hipotecario'!$D$20)^(0.00273972602739726)</f>
        <v>309.90629706021645</v>
      </c>
    </row>
    <row r="6061" spans="1:2" x14ac:dyDescent="0.25">
      <c r="A6061" s="4">
        <v>45552</v>
      </c>
      <c r="B6061" s="7">
        <f>+B6060*(1+'VTU Crédito Hipotecario'!$D$20)^(0.00273972602739726)</f>
        <v>309.93147765980319</v>
      </c>
    </row>
    <row r="6062" spans="1:2" x14ac:dyDescent="0.25">
      <c r="A6062" s="4">
        <v>45553</v>
      </c>
      <c r="B6062" s="7">
        <f>+B6061*(1+'VTU Crédito Hipotecario'!$D$20)^(0.00273972602739726)</f>
        <v>309.9566603053716</v>
      </c>
    </row>
    <row r="6063" spans="1:2" x14ac:dyDescent="0.25">
      <c r="A6063" s="4">
        <v>45554</v>
      </c>
      <c r="B6063" s="7">
        <f>+B6062*(1+'VTU Crédito Hipotecario'!$D$20)^(0.00273972602739726)</f>
        <v>309.98184499708788</v>
      </c>
    </row>
    <row r="6064" spans="1:2" x14ac:dyDescent="0.25">
      <c r="A6064" s="4">
        <v>45555</v>
      </c>
      <c r="B6064" s="7">
        <f>+B6063*(1+'VTU Crédito Hipotecario'!$D$20)^(0.00273972602739726)</f>
        <v>310.00703173511829</v>
      </c>
    </row>
    <row r="6065" spans="1:2" x14ac:dyDescent="0.25">
      <c r="A6065" s="4">
        <v>45556</v>
      </c>
      <c r="B6065" s="7">
        <f>+B6064*(1+'VTU Crédito Hipotecario'!$D$20)^(0.00273972602739726)</f>
        <v>310.03222051962911</v>
      </c>
    </row>
    <row r="6066" spans="1:2" x14ac:dyDescent="0.25">
      <c r="A6066" s="4">
        <v>45557</v>
      </c>
      <c r="B6066" s="7">
        <f>+B6065*(1+'VTU Crédito Hipotecario'!$D$20)^(0.00273972602739726)</f>
        <v>310.05741135078659</v>
      </c>
    </row>
    <row r="6067" spans="1:2" x14ac:dyDescent="0.25">
      <c r="A6067" s="4">
        <v>45558</v>
      </c>
      <c r="B6067" s="7">
        <f>+B6066*(1+'VTU Crédito Hipotecario'!$D$20)^(0.00273972602739726)</f>
        <v>310.08260422875708</v>
      </c>
    </row>
    <row r="6068" spans="1:2" x14ac:dyDescent="0.25">
      <c r="A6068" s="4">
        <v>45559</v>
      </c>
      <c r="B6068" s="7">
        <f>+B6067*(1+'VTU Crédito Hipotecario'!$D$20)^(0.00273972602739726)</f>
        <v>310.10779915370688</v>
      </c>
    </row>
    <row r="6069" spans="1:2" x14ac:dyDescent="0.25">
      <c r="A6069" s="4">
        <v>45560</v>
      </c>
      <c r="B6069" s="7">
        <f>+B6068*(1+'VTU Crédito Hipotecario'!$D$20)^(0.00273972602739726)</f>
        <v>310.13299612580226</v>
      </c>
    </row>
    <row r="6070" spans="1:2" x14ac:dyDescent="0.25">
      <c r="A6070" s="4">
        <v>45561</v>
      </c>
      <c r="B6070" s="7">
        <f>+B6069*(1+'VTU Crédito Hipotecario'!$D$20)^(0.00273972602739726)</f>
        <v>310.15819514520962</v>
      </c>
    </row>
    <row r="6071" spans="1:2" x14ac:dyDescent="0.25">
      <c r="A6071" s="4">
        <v>45562</v>
      </c>
      <c r="B6071" s="7">
        <f>+B6070*(1+'VTU Crédito Hipotecario'!$D$20)^(0.00273972602739726)</f>
        <v>310.18339621209526</v>
      </c>
    </row>
    <row r="6072" spans="1:2" x14ac:dyDescent="0.25">
      <c r="A6072" s="4">
        <v>45563</v>
      </c>
      <c r="B6072" s="7">
        <f>+B6071*(1+'VTU Crédito Hipotecario'!$D$20)^(0.00273972602739726)</f>
        <v>310.20859932662557</v>
      </c>
    </row>
    <row r="6073" spans="1:2" x14ac:dyDescent="0.25">
      <c r="A6073" s="4">
        <v>45564</v>
      </c>
      <c r="B6073" s="7">
        <f>+B6072*(1+'VTU Crédito Hipotecario'!$D$20)^(0.00273972602739726)</f>
        <v>310.23380448896694</v>
      </c>
    </row>
    <row r="6074" spans="1:2" x14ac:dyDescent="0.25">
      <c r="A6074" s="4">
        <v>45565</v>
      </c>
      <c r="B6074" s="7">
        <f>+B6073*(1+'VTU Crédito Hipotecario'!$D$20)^(0.00273972602739726)</f>
        <v>310.25901169928574</v>
      </c>
    </row>
    <row r="6075" spans="1:2" x14ac:dyDescent="0.25">
      <c r="A6075" s="4">
        <v>45566</v>
      </c>
      <c r="B6075" s="7">
        <f>+B6074*(1+'VTU Crédito Hipotecario'!$D$20)^(0.00273972602739726)</f>
        <v>310.28422095774835</v>
      </c>
    </row>
    <row r="6076" spans="1:2" x14ac:dyDescent="0.25">
      <c r="A6076" s="4">
        <v>45567</v>
      </c>
      <c r="B6076" s="7">
        <f>+B6075*(1+'VTU Crédito Hipotecario'!$D$20)^(0.00273972602739726)</f>
        <v>310.30943226452121</v>
      </c>
    </row>
    <row r="6077" spans="1:2" x14ac:dyDescent="0.25">
      <c r="A6077" s="4">
        <v>45568</v>
      </c>
      <c r="B6077" s="7">
        <f>+B6076*(1+'VTU Crédito Hipotecario'!$D$20)^(0.00273972602739726)</f>
        <v>310.3346456197707</v>
      </c>
    </row>
    <row r="6078" spans="1:2" x14ac:dyDescent="0.25">
      <c r="A6078" s="4">
        <v>45569</v>
      </c>
      <c r="B6078" s="7">
        <f>+B6077*(1+'VTU Crédito Hipotecario'!$D$20)^(0.00273972602739726)</f>
        <v>310.35986102366331</v>
      </c>
    </row>
    <row r="6079" spans="1:2" x14ac:dyDescent="0.25">
      <c r="A6079" s="4">
        <v>45570</v>
      </c>
      <c r="B6079" s="7">
        <f>+B6078*(1+'VTU Crédito Hipotecario'!$D$20)^(0.00273972602739726)</f>
        <v>310.38507847636555</v>
      </c>
    </row>
    <row r="6080" spans="1:2" x14ac:dyDescent="0.25">
      <c r="A6080" s="4">
        <v>45571</v>
      </c>
      <c r="B6080" s="7">
        <f>+B6079*(1+'VTU Crédito Hipotecario'!$D$20)^(0.00273972602739726)</f>
        <v>310.41029797804379</v>
      </c>
    </row>
    <row r="6081" spans="1:2" x14ac:dyDescent="0.25">
      <c r="A6081" s="4">
        <v>45572</v>
      </c>
      <c r="B6081" s="7">
        <f>+B6080*(1+'VTU Crédito Hipotecario'!$D$20)^(0.00273972602739726)</f>
        <v>310.43551952886457</v>
      </c>
    </row>
    <row r="6082" spans="1:2" x14ac:dyDescent="0.25">
      <c r="A6082" s="4">
        <v>45573</v>
      </c>
      <c r="B6082" s="7">
        <f>+B6081*(1+'VTU Crédito Hipotecario'!$D$20)^(0.00273972602739726)</f>
        <v>310.46074312899441</v>
      </c>
    </row>
    <row r="6083" spans="1:2" x14ac:dyDescent="0.25">
      <c r="A6083" s="4">
        <v>45574</v>
      </c>
      <c r="B6083" s="7">
        <f>+B6082*(1+'VTU Crédito Hipotecario'!$D$20)^(0.00273972602739726)</f>
        <v>310.48596877859978</v>
      </c>
    </row>
    <row r="6084" spans="1:2" x14ac:dyDescent="0.25">
      <c r="A6084" s="4">
        <v>45575</v>
      </c>
      <c r="B6084" s="7">
        <f>+B6083*(1+'VTU Crédito Hipotecario'!$D$20)^(0.00273972602739726)</f>
        <v>310.51119647784719</v>
      </c>
    </row>
    <row r="6085" spans="1:2" x14ac:dyDescent="0.25">
      <c r="A6085" s="4">
        <v>45576</v>
      </c>
      <c r="B6085" s="7">
        <f>+B6084*(1+'VTU Crédito Hipotecario'!$D$20)^(0.00273972602739726)</f>
        <v>310.53642622690319</v>
      </c>
    </row>
    <row r="6086" spans="1:2" x14ac:dyDescent="0.25">
      <c r="A6086" s="4">
        <v>45577</v>
      </c>
      <c r="B6086" s="7">
        <f>+B6085*(1+'VTU Crédito Hipotecario'!$D$20)^(0.00273972602739726)</f>
        <v>310.56165802593438</v>
      </c>
    </row>
    <row r="6087" spans="1:2" x14ac:dyDescent="0.25">
      <c r="A6087" s="4">
        <v>45578</v>
      </c>
      <c r="B6087" s="7">
        <f>+B6086*(1+'VTU Crédito Hipotecario'!$D$20)^(0.00273972602739726)</f>
        <v>310.58689187510726</v>
      </c>
    </row>
    <row r="6088" spans="1:2" x14ac:dyDescent="0.25">
      <c r="A6088" s="4">
        <v>45579</v>
      </c>
      <c r="B6088" s="7">
        <f>+B6087*(1+'VTU Crédito Hipotecario'!$D$20)^(0.00273972602739726)</f>
        <v>310.61212777458843</v>
      </c>
    </row>
    <row r="6089" spans="1:2" x14ac:dyDescent="0.25">
      <c r="A6089" s="4">
        <v>45580</v>
      </c>
      <c r="B6089" s="7">
        <f>+B6088*(1+'VTU Crédito Hipotecario'!$D$20)^(0.00273972602739726)</f>
        <v>310.63736572454451</v>
      </c>
    </row>
    <row r="6090" spans="1:2" x14ac:dyDescent="0.25">
      <c r="A6090" s="4">
        <v>45581</v>
      </c>
      <c r="B6090" s="7">
        <f>+B6089*(1+'VTU Crédito Hipotecario'!$D$20)^(0.00273972602739726)</f>
        <v>310.6626057251421</v>
      </c>
    </row>
    <row r="6091" spans="1:2" x14ac:dyDescent="0.25">
      <c r="A6091" s="4">
        <v>45582</v>
      </c>
      <c r="B6091" s="7">
        <f>+B6090*(1+'VTU Crédito Hipotecario'!$D$20)^(0.00273972602739726)</f>
        <v>310.68784777654776</v>
      </c>
    </row>
    <row r="6092" spans="1:2" x14ac:dyDescent="0.25">
      <c r="A6092" s="4">
        <v>45583</v>
      </c>
      <c r="B6092" s="7">
        <f>+B6091*(1+'VTU Crédito Hipotecario'!$D$20)^(0.00273972602739726)</f>
        <v>310.7130918789282</v>
      </c>
    </row>
    <row r="6093" spans="1:2" x14ac:dyDescent="0.25">
      <c r="A6093" s="4">
        <v>45584</v>
      </c>
      <c r="B6093" s="7">
        <f>+B6092*(1+'VTU Crédito Hipotecario'!$D$20)^(0.00273972602739726)</f>
        <v>310.73833803245003</v>
      </c>
    </row>
    <row r="6094" spans="1:2" x14ac:dyDescent="0.25">
      <c r="A6094" s="4">
        <v>45585</v>
      </c>
      <c r="B6094" s="7">
        <f>+B6093*(1+'VTU Crédito Hipotecario'!$D$20)^(0.00273972602739726)</f>
        <v>310.76358623727992</v>
      </c>
    </row>
    <row r="6095" spans="1:2" x14ac:dyDescent="0.25">
      <c r="A6095" s="4">
        <v>45586</v>
      </c>
      <c r="B6095" s="7">
        <f>+B6094*(1+'VTU Crédito Hipotecario'!$D$20)^(0.00273972602739726)</f>
        <v>310.78883649358454</v>
      </c>
    </row>
    <row r="6096" spans="1:2" x14ac:dyDescent="0.25">
      <c r="A6096" s="4">
        <v>45587</v>
      </c>
      <c r="B6096" s="7">
        <f>+B6095*(1+'VTU Crédito Hipotecario'!$D$20)^(0.00273972602739726)</f>
        <v>310.81408880153054</v>
      </c>
    </row>
    <row r="6097" spans="1:2" x14ac:dyDescent="0.25">
      <c r="A6097" s="4">
        <v>45588</v>
      </c>
      <c r="B6097" s="7">
        <f>+B6096*(1+'VTU Crédito Hipotecario'!$D$20)^(0.00273972602739726)</f>
        <v>310.83934316128466</v>
      </c>
    </row>
    <row r="6098" spans="1:2" x14ac:dyDescent="0.25">
      <c r="A6098" s="4">
        <v>45589</v>
      </c>
      <c r="B6098" s="7">
        <f>+B6097*(1+'VTU Crédito Hipotecario'!$D$20)^(0.00273972602739726)</f>
        <v>310.86459957301361</v>
      </c>
    </row>
    <row r="6099" spans="1:2" x14ac:dyDescent="0.25">
      <c r="A6099" s="4">
        <v>45590</v>
      </c>
      <c r="B6099" s="7">
        <f>+B6098*(1+'VTU Crédito Hipotecario'!$D$20)^(0.00273972602739726)</f>
        <v>310.88985803688411</v>
      </c>
    </row>
    <row r="6100" spans="1:2" x14ac:dyDescent="0.25">
      <c r="A6100" s="4">
        <v>45591</v>
      </c>
      <c r="B6100" s="7">
        <f>+B6099*(1+'VTU Crédito Hipotecario'!$D$20)^(0.00273972602739726)</f>
        <v>310.91511855306294</v>
      </c>
    </row>
    <row r="6101" spans="1:2" x14ac:dyDescent="0.25">
      <c r="A6101" s="4">
        <v>45592</v>
      </c>
      <c r="B6101" s="7">
        <f>+B6100*(1+'VTU Crédito Hipotecario'!$D$20)^(0.00273972602739726)</f>
        <v>310.94038112171683</v>
      </c>
    </row>
    <row r="6102" spans="1:2" x14ac:dyDescent="0.25">
      <c r="A6102" s="4">
        <v>45593</v>
      </c>
      <c r="B6102" s="7">
        <f>+B6101*(1+'VTU Crédito Hipotecario'!$D$20)^(0.00273972602739726)</f>
        <v>310.96564574301249</v>
      </c>
    </row>
    <row r="6103" spans="1:2" x14ac:dyDescent="0.25">
      <c r="A6103" s="4">
        <v>45594</v>
      </c>
      <c r="B6103" s="7">
        <f>+B6102*(1+'VTU Crédito Hipotecario'!$D$20)^(0.00273972602739726)</f>
        <v>310.99091241711676</v>
      </c>
    </row>
    <row r="6104" spans="1:2" x14ac:dyDescent="0.25">
      <c r="A6104" s="4">
        <v>45595</v>
      </c>
      <c r="B6104" s="7">
        <f>+B6103*(1+'VTU Crédito Hipotecario'!$D$20)^(0.00273972602739726)</f>
        <v>311.01618114419642</v>
      </c>
    </row>
    <row r="6105" spans="1:2" x14ac:dyDescent="0.25">
      <c r="A6105" s="4">
        <v>45596</v>
      </c>
      <c r="B6105" s="7">
        <f>+B6104*(1+'VTU Crédito Hipotecario'!$D$20)^(0.00273972602739726)</f>
        <v>311.04145192441831</v>
      </c>
    </row>
    <row r="6106" spans="1:2" x14ac:dyDescent="0.25">
      <c r="A6106" s="4">
        <v>45597</v>
      </c>
      <c r="B6106" s="7">
        <f>+B6105*(1+'VTU Crédito Hipotecario'!$D$20)^(0.00273972602739726)</f>
        <v>311.06672475794926</v>
      </c>
    </row>
    <row r="6107" spans="1:2" x14ac:dyDescent="0.25">
      <c r="A6107" s="4">
        <v>45598</v>
      </c>
      <c r="B6107" s="7">
        <f>+B6106*(1+'VTU Crédito Hipotecario'!$D$20)^(0.00273972602739726)</f>
        <v>311.09199964495605</v>
      </c>
    </row>
    <row r="6108" spans="1:2" x14ac:dyDescent="0.25">
      <c r="A6108" s="4">
        <v>45599</v>
      </c>
      <c r="B6108" s="7">
        <f>+B6107*(1+'VTU Crédito Hipotecario'!$D$20)^(0.00273972602739726)</f>
        <v>311.11727658560557</v>
      </c>
    </row>
    <row r="6109" spans="1:2" x14ac:dyDescent="0.25">
      <c r="A6109" s="4">
        <v>45600</v>
      </c>
      <c r="B6109" s="7">
        <f>+B6108*(1+'VTU Crédito Hipotecario'!$D$20)^(0.00273972602739726)</f>
        <v>311.14255558006465</v>
      </c>
    </row>
    <row r="6110" spans="1:2" x14ac:dyDescent="0.25">
      <c r="A6110" s="4">
        <v>45601</v>
      </c>
      <c r="B6110" s="7">
        <f>+B6109*(1+'VTU Crédito Hipotecario'!$D$20)^(0.00273972602739726)</f>
        <v>311.1678366285002</v>
      </c>
    </row>
    <row r="6111" spans="1:2" x14ac:dyDescent="0.25">
      <c r="A6111" s="4">
        <v>45602</v>
      </c>
      <c r="B6111" s="7">
        <f>+B6110*(1+'VTU Crédito Hipotecario'!$D$20)^(0.00273972602739726)</f>
        <v>311.19311973107909</v>
      </c>
    </row>
    <row r="6112" spans="1:2" x14ac:dyDescent="0.25">
      <c r="A6112" s="4">
        <v>45603</v>
      </c>
      <c r="B6112" s="7">
        <f>+B6111*(1+'VTU Crédito Hipotecario'!$D$20)^(0.00273972602739726)</f>
        <v>311.21840488796823</v>
      </c>
    </row>
    <row r="6113" spans="1:2" x14ac:dyDescent="0.25">
      <c r="A6113" s="4">
        <v>45604</v>
      </c>
      <c r="B6113" s="7">
        <f>+B6112*(1+'VTU Crédito Hipotecario'!$D$20)^(0.00273972602739726)</f>
        <v>311.24369209933451</v>
      </c>
    </row>
    <row r="6114" spans="1:2" x14ac:dyDescent="0.25">
      <c r="A6114" s="4">
        <v>45605</v>
      </c>
      <c r="B6114" s="7">
        <f>+B6113*(1+'VTU Crédito Hipotecario'!$D$20)^(0.00273972602739726)</f>
        <v>311.26898136534493</v>
      </c>
    </row>
    <row r="6115" spans="1:2" x14ac:dyDescent="0.25">
      <c r="A6115" s="4">
        <v>45606</v>
      </c>
      <c r="B6115" s="7">
        <f>+B6114*(1+'VTU Crédito Hipotecario'!$D$20)^(0.00273972602739726)</f>
        <v>311.29427268616638</v>
      </c>
    </row>
    <row r="6116" spans="1:2" x14ac:dyDescent="0.25">
      <c r="A6116" s="4">
        <v>45607</v>
      </c>
      <c r="B6116" s="7">
        <f>+B6115*(1+'VTU Crédito Hipotecario'!$D$20)^(0.00273972602739726)</f>
        <v>311.31956606196582</v>
      </c>
    </row>
    <row r="6117" spans="1:2" x14ac:dyDescent="0.25">
      <c r="A6117" s="4">
        <v>45608</v>
      </c>
      <c r="B6117" s="7">
        <f>+B6116*(1+'VTU Crédito Hipotecario'!$D$20)^(0.00273972602739726)</f>
        <v>311.34486149291024</v>
      </c>
    </row>
    <row r="6118" spans="1:2" x14ac:dyDescent="0.25">
      <c r="A6118" s="4">
        <v>45609</v>
      </c>
      <c r="B6118" s="7">
        <f>+B6117*(1+'VTU Crédito Hipotecario'!$D$20)^(0.00273972602739726)</f>
        <v>311.3701589791666</v>
      </c>
    </row>
    <row r="6119" spans="1:2" x14ac:dyDescent="0.25">
      <c r="A6119" s="4">
        <v>45610</v>
      </c>
      <c r="B6119" s="7">
        <f>+B6118*(1+'VTU Crédito Hipotecario'!$D$20)^(0.00273972602739726)</f>
        <v>311.39545852090191</v>
      </c>
    </row>
    <row r="6120" spans="1:2" x14ac:dyDescent="0.25">
      <c r="A6120" s="4">
        <v>45611</v>
      </c>
      <c r="B6120" s="7">
        <f>+B6119*(1+'VTU Crédito Hipotecario'!$D$20)^(0.00273972602739726)</f>
        <v>311.42076011828323</v>
      </c>
    </row>
    <row r="6121" spans="1:2" x14ac:dyDescent="0.25">
      <c r="A6121" s="4">
        <v>45612</v>
      </c>
      <c r="B6121" s="7">
        <f>+B6120*(1+'VTU Crédito Hipotecario'!$D$20)^(0.00273972602739726)</f>
        <v>311.4460637714775</v>
      </c>
    </row>
    <row r="6122" spans="1:2" x14ac:dyDescent="0.25">
      <c r="A6122" s="4">
        <v>45613</v>
      </c>
      <c r="B6122" s="7">
        <f>+B6121*(1+'VTU Crédito Hipotecario'!$D$20)^(0.00273972602739726)</f>
        <v>311.47136948065184</v>
      </c>
    </row>
    <row r="6123" spans="1:2" x14ac:dyDescent="0.25">
      <c r="A6123" s="4">
        <v>45614</v>
      </c>
      <c r="B6123" s="7">
        <f>+B6122*(1+'VTU Crédito Hipotecario'!$D$20)^(0.00273972602739726)</f>
        <v>311.49667724597327</v>
      </c>
    </row>
    <row r="6124" spans="1:2" x14ac:dyDescent="0.25">
      <c r="A6124" s="4">
        <v>45615</v>
      </c>
      <c r="B6124" s="7">
        <f>+B6123*(1+'VTU Crédito Hipotecario'!$D$20)^(0.00273972602739726)</f>
        <v>311.52198706760885</v>
      </c>
    </row>
    <row r="6125" spans="1:2" x14ac:dyDescent="0.25">
      <c r="A6125" s="4">
        <v>45616</v>
      </c>
      <c r="B6125" s="7">
        <f>+B6124*(1+'VTU Crédito Hipotecario'!$D$20)^(0.00273972602739726)</f>
        <v>311.54729894572563</v>
      </c>
    </row>
    <row r="6126" spans="1:2" x14ac:dyDescent="0.25">
      <c r="A6126" s="4">
        <v>45617</v>
      </c>
      <c r="B6126" s="7">
        <f>+B6125*(1+'VTU Crédito Hipotecario'!$D$20)^(0.00273972602739726)</f>
        <v>311.57261288049074</v>
      </c>
    </row>
    <row r="6127" spans="1:2" x14ac:dyDescent="0.25">
      <c r="A6127" s="4">
        <v>45618</v>
      </c>
      <c r="B6127" s="7">
        <f>+B6126*(1+'VTU Crédito Hipotecario'!$D$20)^(0.00273972602739726)</f>
        <v>311.59792887207129</v>
      </c>
    </row>
    <row r="6128" spans="1:2" x14ac:dyDescent="0.25">
      <c r="A6128" s="4">
        <v>45619</v>
      </c>
      <c r="B6128" s="7">
        <f>+B6127*(1+'VTU Crédito Hipotecario'!$D$20)^(0.00273972602739726)</f>
        <v>311.62324692063441</v>
      </c>
    </row>
    <row r="6129" spans="1:2" x14ac:dyDescent="0.25">
      <c r="A6129" s="4">
        <v>45620</v>
      </c>
      <c r="B6129" s="7">
        <f>+B6128*(1+'VTU Crédito Hipotecario'!$D$20)^(0.00273972602739726)</f>
        <v>311.64856702634722</v>
      </c>
    </row>
    <row r="6130" spans="1:2" x14ac:dyDescent="0.25">
      <c r="A6130" s="4">
        <v>45621</v>
      </c>
      <c r="B6130" s="7">
        <f>+B6129*(1+'VTU Crédito Hipotecario'!$D$20)^(0.00273972602739726)</f>
        <v>311.67388918937689</v>
      </c>
    </row>
    <row r="6131" spans="1:2" x14ac:dyDescent="0.25">
      <c r="A6131" s="4">
        <v>45622</v>
      </c>
      <c r="B6131" s="7">
        <f>+B6130*(1+'VTU Crédito Hipotecario'!$D$20)^(0.00273972602739726)</f>
        <v>311.69921340989055</v>
      </c>
    </row>
    <row r="6132" spans="1:2" x14ac:dyDescent="0.25">
      <c r="A6132" s="4">
        <v>45623</v>
      </c>
      <c r="B6132" s="7">
        <f>+B6131*(1+'VTU Crédito Hipotecario'!$D$20)^(0.00273972602739726)</f>
        <v>311.72453968805536</v>
      </c>
    </row>
    <row r="6133" spans="1:2" x14ac:dyDescent="0.25">
      <c r="A6133" s="4">
        <v>45624</v>
      </c>
      <c r="B6133" s="7">
        <f>+B6132*(1+'VTU Crédito Hipotecario'!$D$20)^(0.00273972602739726)</f>
        <v>311.74986802403856</v>
      </c>
    </row>
    <row r="6134" spans="1:2" x14ac:dyDescent="0.25">
      <c r="A6134" s="4">
        <v>45625</v>
      </c>
      <c r="B6134" s="7">
        <f>+B6133*(1+'VTU Crédito Hipotecario'!$D$20)^(0.00273972602739726)</f>
        <v>311.77519841800734</v>
      </c>
    </row>
    <row r="6135" spans="1:2" x14ac:dyDescent="0.25">
      <c r="A6135" s="4">
        <v>45626</v>
      </c>
      <c r="B6135" s="7">
        <f>+B6134*(1+'VTU Crédito Hipotecario'!$D$20)^(0.00273972602739726)</f>
        <v>311.80053087012885</v>
      </c>
    </row>
    <row r="6136" spans="1:2" x14ac:dyDescent="0.25">
      <c r="A6136" s="4">
        <v>45627</v>
      </c>
      <c r="B6136" s="7">
        <f>+B6135*(1+'VTU Crédito Hipotecario'!$D$20)^(0.00273972602739726)</f>
        <v>311.82586538057041</v>
      </c>
    </row>
    <row r="6137" spans="1:2" x14ac:dyDescent="0.25">
      <c r="A6137" s="4">
        <v>45628</v>
      </c>
      <c r="B6137" s="7">
        <f>+B6136*(1+'VTU Crédito Hipotecario'!$D$20)^(0.00273972602739726)</f>
        <v>311.85120194949923</v>
      </c>
    </row>
    <row r="6138" spans="1:2" x14ac:dyDescent="0.25">
      <c r="A6138" s="4">
        <v>45629</v>
      </c>
      <c r="B6138" s="7">
        <f>+B6137*(1+'VTU Crédito Hipotecario'!$D$20)^(0.00273972602739726)</f>
        <v>311.87654057708255</v>
      </c>
    </row>
    <row r="6139" spans="1:2" x14ac:dyDescent="0.25">
      <c r="A6139" s="4">
        <v>45630</v>
      </c>
      <c r="B6139" s="7">
        <f>+B6138*(1+'VTU Crédito Hipotecario'!$D$20)^(0.00273972602739726)</f>
        <v>311.90188126348767</v>
      </c>
    </row>
    <row r="6140" spans="1:2" x14ac:dyDescent="0.25">
      <c r="A6140" s="4">
        <v>45631</v>
      </c>
      <c r="B6140" s="7">
        <f>+B6139*(1+'VTU Crédito Hipotecario'!$D$20)^(0.00273972602739726)</f>
        <v>311.92722400888186</v>
      </c>
    </row>
    <row r="6141" spans="1:2" x14ac:dyDescent="0.25">
      <c r="A6141" s="4">
        <v>45632</v>
      </c>
      <c r="B6141" s="7">
        <f>+B6140*(1+'VTU Crédito Hipotecario'!$D$20)^(0.00273972602739726)</f>
        <v>311.95256881343238</v>
      </c>
    </row>
    <row r="6142" spans="1:2" x14ac:dyDescent="0.25">
      <c r="A6142" s="4">
        <v>45633</v>
      </c>
      <c r="B6142" s="7">
        <f>+B6141*(1+'VTU Crédito Hipotecario'!$D$20)^(0.00273972602739726)</f>
        <v>311.97791567730661</v>
      </c>
    </row>
    <row r="6143" spans="1:2" x14ac:dyDescent="0.25">
      <c r="A6143" s="4">
        <v>45634</v>
      </c>
      <c r="B6143" s="7">
        <f>+B6142*(1+'VTU Crédito Hipotecario'!$D$20)^(0.00273972602739726)</f>
        <v>312.0032646006718</v>
      </c>
    </row>
    <row r="6144" spans="1:2" x14ac:dyDescent="0.25">
      <c r="A6144" s="4">
        <v>45635</v>
      </c>
      <c r="B6144" s="7">
        <f>+B6143*(1+'VTU Crédito Hipotecario'!$D$20)^(0.00273972602739726)</f>
        <v>312.02861558369534</v>
      </c>
    </row>
    <row r="6145" spans="1:2" x14ac:dyDescent="0.25">
      <c r="A6145" s="4">
        <v>45636</v>
      </c>
      <c r="B6145" s="7">
        <f>+B6144*(1+'VTU Crédito Hipotecario'!$D$20)^(0.00273972602739726)</f>
        <v>312.05396862654459</v>
      </c>
    </row>
    <row r="6146" spans="1:2" x14ac:dyDescent="0.25">
      <c r="A6146" s="4">
        <v>45637</v>
      </c>
      <c r="B6146" s="7">
        <f>+B6145*(1+'VTU Crédito Hipotecario'!$D$20)^(0.00273972602739726)</f>
        <v>312.07932372938689</v>
      </c>
    </row>
    <row r="6147" spans="1:2" x14ac:dyDescent="0.25">
      <c r="A6147" s="4">
        <v>45638</v>
      </c>
      <c r="B6147" s="7">
        <f>+B6146*(1+'VTU Crédito Hipotecario'!$D$20)^(0.00273972602739726)</f>
        <v>312.10468089238964</v>
      </c>
    </row>
    <row r="6148" spans="1:2" x14ac:dyDescent="0.25">
      <c r="A6148" s="4">
        <v>45639</v>
      </c>
      <c r="B6148" s="7">
        <f>+B6147*(1+'VTU Crédito Hipotecario'!$D$20)^(0.00273972602739726)</f>
        <v>312.13004011572019</v>
      </c>
    </row>
    <row r="6149" spans="1:2" x14ac:dyDescent="0.25">
      <c r="A6149" s="4">
        <v>45640</v>
      </c>
      <c r="B6149" s="7">
        <f>+B6148*(1+'VTU Crédito Hipotecario'!$D$20)^(0.00273972602739726)</f>
        <v>312.15540139954601</v>
      </c>
    </row>
    <row r="6150" spans="1:2" x14ac:dyDescent="0.25">
      <c r="A6150" s="4">
        <v>45641</v>
      </c>
      <c r="B6150" s="7">
        <f>+B6149*(1+'VTU Crédito Hipotecario'!$D$20)^(0.00273972602739726)</f>
        <v>312.18076474403449</v>
      </c>
    </row>
    <row r="6151" spans="1:2" x14ac:dyDescent="0.25">
      <c r="A6151" s="4">
        <v>45642</v>
      </c>
      <c r="B6151" s="7">
        <f>+B6150*(1+'VTU Crédito Hipotecario'!$D$20)^(0.00273972602739726)</f>
        <v>312.20613014935304</v>
      </c>
    </row>
    <row r="6152" spans="1:2" x14ac:dyDescent="0.25">
      <c r="A6152" s="4">
        <v>45643</v>
      </c>
      <c r="B6152" s="7">
        <f>+B6151*(1+'VTU Crédito Hipotecario'!$D$20)^(0.00273972602739726)</f>
        <v>312.23149761566913</v>
      </c>
    </row>
    <row r="6153" spans="1:2" x14ac:dyDescent="0.25">
      <c r="A6153" s="4">
        <v>45644</v>
      </c>
      <c r="B6153" s="7">
        <f>+B6152*(1+'VTU Crédito Hipotecario'!$D$20)^(0.00273972602739726)</f>
        <v>312.2568671431502</v>
      </c>
    </row>
    <row r="6154" spans="1:2" x14ac:dyDescent="0.25">
      <c r="A6154" s="4">
        <v>45645</v>
      </c>
      <c r="B6154" s="7">
        <f>+B6153*(1+'VTU Crédito Hipotecario'!$D$20)^(0.00273972602739726)</f>
        <v>312.28223873196373</v>
      </c>
    </row>
    <row r="6155" spans="1:2" x14ac:dyDescent="0.25">
      <c r="A6155" s="4">
        <v>45646</v>
      </c>
      <c r="B6155" s="7">
        <f>+B6154*(1+'VTU Crédito Hipotecario'!$D$20)^(0.00273972602739726)</f>
        <v>312.30761238227723</v>
      </c>
    </row>
    <row r="6156" spans="1:2" x14ac:dyDescent="0.25">
      <c r="A6156" s="4">
        <v>45647</v>
      </c>
      <c r="B6156" s="7">
        <f>+B6155*(1+'VTU Crédito Hipotecario'!$D$20)^(0.00273972602739726)</f>
        <v>312.33298809425821</v>
      </c>
    </row>
    <row r="6157" spans="1:2" x14ac:dyDescent="0.25">
      <c r="A6157" s="4">
        <v>45648</v>
      </c>
      <c r="B6157" s="7">
        <f>+B6156*(1+'VTU Crédito Hipotecario'!$D$20)^(0.00273972602739726)</f>
        <v>312.35836586807415</v>
      </c>
    </row>
    <row r="6158" spans="1:2" x14ac:dyDescent="0.25">
      <c r="A6158" s="4">
        <v>45649</v>
      </c>
      <c r="B6158" s="7">
        <f>+B6157*(1+'VTU Crédito Hipotecario'!$D$20)^(0.00273972602739726)</f>
        <v>312.3837457038926</v>
      </c>
    </row>
    <row r="6159" spans="1:2" x14ac:dyDescent="0.25">
      <c r="A6159" s="4">
        <v>45650</v>
      </c>
      <c r="B6159" s="7">
        <f>+B6158*(1+'VTU Crédito Hipotecario'!$D$20)^(0.00273972602739726)</f>
        <v>312.4091276018811</v>
      </c>
    </row>
    <row r="6160" spans="1:2" x14ac:dyDescent="0.25">
      <c r="A6160" s="4">
        <v>45651</v>
      </c>
      <c r="B6160" s="7">
        <f>+B6159*(1+'VTU Crédito Hipotecario'!$D$20)^(0.00273972602739726)</f>
        <v>312.43451156220721</v>
      </c>
    </row>
    <row r="6161" spans="1:2" x14ac:dyDescent="0.25">
      <c r="A6161" s="4">
        <v>45652</v>
      </c>
      <c r="B6161" s="7">
        <f>+B6160*(1+'VTU Crédito Hipotecario'!$D$20)^(0.00273972602739726)</f>
        <v>312.4598975850385</v>
      </c>
    </row>
    <row r="6162" spans="1:2" x14ac:dyDescent="0.25">
      <c r="A6162" s="4">
        <v>45653</v>
      </c>
      <c r="B6162" s="7">
        <f>+B6161*(1+'VTU Crédito Hipotecario'!$D$20)^(0.00273972602739726)</f>
        <v>312.48528567054251</v>
      </c>
    </row>
    <row r="6163" spans="1:2" x14ac:dyDescent="0.25">
      <c r="A6163" s="4">
        <v>45654</v>
      </c>
      <c r="B6163" s="7">
        <f>+B6162*(1+'VTU Crédito Hipotecario'!$D$20)^(0.00273972602739726)</f>
        <v>312.51067581888691</v>
      </c>
    </row>
    <row r="6164" spans="1:2" x14ac:dyDescent="0.25">
      <c r="A6164" s="4">
        <v>45655</v>
      </c>
      <c r="B6164" s="7">
        <f>+B6163*(1+'VTU Crédito Hipotecario'!$D$20)^(0.00273972602739726)</f>
        <v>312.53606803023928</v>
      </c>
    </row>
    <row r="6165" spans="1:2" x14ac:dyDescent="0.25">
      <c r="A6165" s="4">
        <v>45656</v>
      </c>
      <c r="B6165" s="7">
        <f>+B6164*(1+'VTU Crédito Hipotecario'!$D$20)^(0.00273972602739726)</f>
        <v>312.56146230476719</v>
      </c>
    </row>
    <row r="6166" spans="1:2" x14ac:dyDescent="0.25">
      <c r="A6166" s="4">
        <v>45657</v>
      </c>
      <c r="B6166" s="7">
        <f>+B6165*(1+'VTU Crédito Hipotecario'!$D$20)^(0.00273972602739726)</f>
        <v>312.58685864263833</v>
      </c>
    </row>
    <row r="6167" spans="1:2" x14ac:dyDescent="0.25">
      <c r="A6167" s="4">
        <v>45658</v>
      </c>
      <c r="B6167" s="7">
        <f>+B6166*(1+'VTU Crédito Hipotecario'!$D$20)^(0.00273972602739726)</f>
        <v>312.6122570440204</v>
      </c>
    </row>
    <row r="6168" spans="1:2" x14ac:dyDescent="0.25">
      <c r="A6168" s="4">
        <v>45659</v>
      </c>
      <c r="B6168" s="7">
        <f>+B6167*(1+'VTU Crédito Hipotecario'!$D$20)^(0.00273972602739726)</f>
        <v>312.63765750908095</v>
      </c>
    </row>
    <row r="6169" spans="1:2" x14ac:dyDescent="0.25">
      <c r="A6169" s="4">
        <v>45660</v>
      </c>
      <c r="B6169" s="7">
        <f>+B6168*(1+'VTU Crédito Hipotecario'!$D$20)^(0.00273972602739726)</f>
        <v>312.66306003798775</v>
      </c>
    </row>
    <row r="6170" spans="1:2" x14ac:dyDescent="0.25">
      <c r="A6170" s="4">
        <v>45661</v>
      </c>
      <c r="B6170" s="7">
        <f>+B6169*(1+'VTU Crédito Hipotecario'!$D$20)^(0.00273972602739726)</f>
        <v>312.68846463090847</v>
      </c>
    </row>
    <row r="6171" spans="1:2" x14ac:dyDescent="0.25">
      <c r="A6171" s="4">
        <v>45662</v>
      </c>
      <c r="B6171" s="7">
        <f>+B6170*(1+'VTU Crédito Hipotecario'!$D$20)^(0.00273972602739726)</f>
        <v>312.71387128801081</v>
      </c>
    </row>
    <row r="6172" spans="1:2" x14ac:dyDescent="0.25">
      <c r="A6172" s="4">
        <v>45663</v>
      </c>
      <c r="B6172" s="7">
        <f>+B6171*(1+'VTU Crédito Hipotecario'!$D$20)^(0.00273972602739726)</f>
        <v>312.7392800094625</v>
      </c>
    </row>
    <row r="6173" spans="1:2" x14ac:dyDescent="0.25">
      <c r="A6173" s="4">
        <v>45664</v>
      </c>
      <c r="B6173" s="7">
        <f>+B6172*(1+'VTU Crédito Hipotecario'!$D$20)^(0.00273972602739726)</f>
        <v>312.76469079543125</v>
      </c>
    </row>
    <row r="6174" spans="1:2" x14ac:dyDescent="0.25">
      <c r="A6174" s="4">
        <v>45665</v>
      </c>
      <c r="B6174" s="7">
        <f>+B6173*(1+'VTU Crédito Hipotecario'!$D$20)^(0.00273972602739726)</f>
        <v>312.79010364608479</v>
      </c>
    </row>
    <row r="6175" spans="1:2" x14ac:dyDescent="0.25">
      <c r="A6175" s="4">
        <v>45666</v>
      </c>
      <c r="B6175" s="7">
        <f>+B6174*(1+'VTU Crédito Hipotecario'!$D$20)^(0.00273972602739726)</f>
        <v>312.81551856159092</v>
      </c>
    </row>
    <row r="6176" spans="1:2" x14ac:dyDescent="0.25">
      <c r="A6176" s="4">
        <v>45667</v>
      </c>
      <c r="B6176" s="7">
        <f>+B6175*(1+'VTU Crédito Hipotecario'!$D$20)^(0.00273972602739726)</f>
        <v>312.84093554211739</v>
      </c>
    </row>
    <row r="6177" spans="1:2" x14ac:dyDescent="0.25">
      <c r="A6177" s="4">
        <v>45668</v>
      </c>
      <c r="B6177" s="7">
        <f>+B6176*(1+'VTU Crédito Hipotecario'!$D$20)^(0.00273972602739726)</f>
        <v>312.86635458783201</v>
      </c>
    </row>
    <row r="6178" spans="1:2" x14ac:dyDescent="0.25">
      <c r="A6178" s="4">
        <v>45669</v>
      </c>
      <c r="B6178" s="7">
        <f>+B6177*(1+'VTU Crédito Hipotecario'!$D$20)^(0.00273972602739726)</f>
        <v>312.89177569890256</v>
      </c>
    </row>
    <row r="6179" spans="1:2" x14ac:dyDescent="0.25">
      <c r="A6179" s="4">
        <v>45670</v>
      </c>
      <c r="B6179" s="7">
        <f>+B6178*(1+'VTU Crédito Hipotecario'!$D$20)^(0.00273972602739726)</f>
        <v>312.91719887549692</v>
      </c>
    </row>
    <row r="6180" spans="1:2" x14ac:dyDescent="0.25">
      <c r="A6180" s="4">
        <v>45671</v>
      </c>
      <c r="B6180" s="7">
        <f>+B6179*(1+'VTU Crédito Hipotecario'!$D$20)^(0.00273972602739726)</f>
        <v>312.94262411778283</v>
      </c>
    </row>
    <row r="6181" spans="1:2" x14ac:dyDescent="0.25">
      <c r="A6181" s="4">
        <v>45672</v>
      </c>
      <c r="B6181" s="7">
        <f>+B6180*(1+'VTU Crédito Hipotecario'!$D$20)^(0.00273972602739726)</f>
        <v>312.96805142592819</v>
      </c>
    </row>
    <row r="6182" spans="1:2" x14ac:dyDescent="0.25">
      <c r="A6182" s="4">
        <v>45673</v>
      </c>
      <c r="B6182" s="7">
        <f>+B6181*(1+'VTU Crédito Hipotecario'!$D$20)^(0.00273972602739726)</f>
        <v>312.99348080010083</v>
      </c>
    </row>
    <row r="6183" spans="1:2" x14ac:dyDescent="0.25">
      <c r="A6183" s="4">
        <v>45674</v>
      </c>
      <c r="B6183" s="7">
        <f>+B6182*(1+'VTU Crédito Hipotecario'!$D$20)^(0.00273972602739726)</f>
        <v>313.01891224046864</v>
      </c>
    </row>
    <row r="6184" spans="1:2" x14ac:dyDescent="0.25">
      <c r="A6184" s="4">
        <v>45675</v>
      </c>
      <c r="B6184" s="7">
        <f>+B6183*(1+'VTU Crédito Hipotecario'!$D$20)^(0.00273972602739726)</f>
        <v>313.04434574719943</v>
      </c>
    </row>
    <row r="6185" spans="1:2" x14ac:dyDescent="0.25">
      <c r="A6185" s="4">
        <v>45676</v>
      </c>
      <c r="B6185" s="7">
        <f>+B6184*(1+'VTU Crédito Hipotecario'!$D$20)^(0.00273972602739726)</f>
        <v>313.06978132046117</v>
      </c>
    </row>
    <row r="6186" spans="1:2" x14ac:dyDescent="0.25">
      <c r="A6186" s="4">
        <v>45677</v>
      </c>
      <c r="B6186" s="7">
        <f>+B6185*(1+'VTU Crédito Hipotecario'!$D$20)^(0.00273972602739726)</f>
        <v>313.09521896042179</v>
      </c>
    </row>
    <row r="6187" spans="1:2" x14ac:dyDescent="0.25">
      <c r="A6187" s="4">
        <v>45678</v>
      </c>
      <c r="B6187" s="7">
        <f>+B6186*(1+'VTU Crédito Hipotecario'!$D$20)^(0.00273972602739726)</f>
        <v>313.12065866724913</v>
      </c>
    </row>
    <row r="6188" spans="1:2" x14ac:dyDescent="0.25">
      <c r="A6188" s="4">
        <v>45679</v>
      </c>
      <c r="B6188" s="7">
        <f>+B6187*(1+'VTU Crédito Hipotecario'!$D$20)^(0.00273972602739726)</f>
        <v>313.14610044111117</v>
      </c>
    </row>
    <row r="6189" spans="1:2" x14ac:dyDescent="0.25">
      <c r="A6189" s="4">
        <v>45680</v>
      </c>
      <c r="B6189" s="7">
        <f>+B6188*(1+'VTU Crédito Hipotecario'!$D$20)^(0.00273972602739726)</f>
        <v>313.17154428217589</v>
      </c>
    </row>
    <row r="6190" spans="1:2" x14ac:dyDescent="0.25">
      <c r="A6190" s="4">
        <v>45681</v>
      </c>
      <c r="B6190" s="7">
        <f>+B6189*(1+'VTU Crédito Hipotecario'!$D$20)^(0.00273972602739726)</f>
        <v>313.19699019061125</v>
      </c>
    </row>
    <row r="6191" spans="1:2" x14ac:dyDescent="0.25">
      <c r="A6191" s="4">
        <v>45682</v>
      </c>
      <c r="B6191" s="7">
        <f>+B6190*(1+'VTU Crédito Hipotecario'!$D$20)^(0.00273972602739726)</f>
        <v>313.22243816658516</v>
      </c>
    </row>
    <row r="6192" spans="1:2" x14ac:dyDescent="0.25">
      <c r="A6192" s="4">
        <v>45683</v>
      </c>
      <c r="B6192" s="7">
        <f>+B6191*(1+'VTU Crédito Hipotecario'!$D$20)^(0.00273972602739726)</f>
        <v>313.24788821026567</v>
      </c>
    </row>
    <row r="6193" spans="1:2" x14ac:dyDescent="0.25">
      <c r="A6193" s="4">
        <v>45684</v>
      </c>
      <c r="B6193" s="7">
        <f>+B6192*(1+'VTU Crédito Hipotecario'!$D$20)^(0.00273972602739726)</f>
        <v>313.2733403218208</v>
      </c>
    </row>
    <row r="6194" spans="1:2" x14ac:dyDescent="0.25">
      <c r="A6194" s="4">
        <v>45685</v>
      </c>
      <c r="B6194" s="7">
        <f>+B6193*(1+'VTU Crédito Hipotecario'!$D$20)^(0.00273972602739726)</f>
        <v>313.29879450141857</v>
      </c>
    </row>
    <row r="6195" spans="1:2" x14ac:dyDescent="0.25">
      <c r="A6195" s="4">
        <v>45686</v>
      </c>
      <c r="B6195" s="7">
        <f>+B6194*(1+'VTU Crédito Hipotecario'!$D$20)^(0.00273972602739726)</f>
        <v>313.32425074922696</v>
      </c>
    </row>
    <row r="6196" spans="1:2" x14ac:dyDescent="0.25">
      <c r="A6196" s="4">
        <v>45687</v>
      </c>
      <c r="B6196" s="7">
        <f>+B6195*(1+'VTU Crédito Hipotecario'!$D$20)^(0.00273972602739726)</f>
        <v>313.34970906541406</v>
      </c>
    </row>
    <row r="6197" spans="1:2" x14ac:dyDescent="0.25">
      <c r="A6197" s="4">
        <v>45688</v>
      </c>
      <c r="B6197" s="7">
        <f>+B6196*(1+'VTU Crédito Hipotecario'!$D$20)^(0.00273972602739726)</f>
        <v>313.37516945014789</v>
      </c>
    </row>
    <row r="6198" spans="1:2" x14ac:dyDescent="0.25">
      <c r="A6198" s="4">
        <v>45689</v>
      </c>
      <c r="B6198" s="7">
        <f>+B6197*(1+'VTU Crédito Hipotecario'!$D$20)^(0.00273972602739726)</f>
        <v>313.4006319035966</v>
      </c>
    </row>
    <row r="6199" spans="1:2" x14ac:dyDescent="0.25">
      <c r="A6199" s="4">
        <v>45690</v>
      </c>
      <c r="B6199" s="7">
        <f>+B6198*(1+'VTU Crédito Hipotecario'!$D$20)^(0.00273972602739726)</f>
        <v>313.42609642592822</v>
      </c>
    </row>
    <row r="6200" spans="1:2" x14ac:dyDescent="0.25">
      <c r="A6200" s="4">
        <v>45691</v>
      </c>
      <c r="B6200" s="7">
        <f>+B6199*(1+'VTU Crédito Hipotecario'!$D$20)^(0.00273972602739726)</f>
        <v>313.45156301731083</v>
      </c>
    </row>
    <row r="6201" spans="1:2" x14ac:dyDescent="0.25">
      <c r="A6201" s="4">
        <v>45692</v>
      </c>
      <c r="B6201" s="7">
        <f>+B6200*(1+'VTU Crédito Hipotecario'!$D$20)^(0.00273972602739726)</f>
        <v>313.47703167791258</v>
      </c>
    </row>
    <row r="6202" spans="1:2" x14ac:dyDescent="0.25">
      <c r="A6202" s="4">
        <v>45693</v>
      </c>
      <c r="B6202" s="7">
        <f>+B6201*(1+'VTU Crédito Hipotecario'!$D$20)^(0.00273972602739726)</f>
        <v>313.5025024079016</v>
      </c>
    </row>
    <row r="6203" spans="1:2" x14ac:dyDescent="0.25">
      <c r="A6203" s="4">
        <v>45694</v>
      </c>
      <c r="B6203" s="7">
        <f>+B6202*(1+'VTU Crédito Hipotecario'!$D$20)^(0.00273972602739726)</f>
        <v>313.52797520744605</v>
      </c>
    </row>
    <row r="6204" spans="1:2" x14ac:dyDescent="0.25">
      <c r="A6204" s="4">
        <v>45695</v>
      </c>
      <c r="B6204" s="7">
        <f>+B6203*(1+'VTU Crédito Hipotecario'!$D$20)^(0.00273972602739726)</f>
        <v>313.55345007671406</v>
      </c>
    </row>
    <row r="6205" spans="1:2" x14ac:dyDescent="0.25">
      <c r="A6205" s="4">
        <v>45696</v>
      </c>
      <c r="B6205" s="7">
        <f>+B6204*(1+'VTU Crédito Hipotecario'!$D$20)^(0.00273972602739726)</f>
        <v>313.57892701587377</v>
      </c>
    </row>
    <row r="6206" spans="1:2" x14ac:dyDescent="0.25">
      <c r="A6206" s="4">
        <v>45697</v>
      </c>
      <c r="B6206" s="7">
        <f>+B6205*(1+'VTU Crédito Hipotecario'!$D$20)^(0.00273972602739726)</f>
        <v>313.60440602509345</v>
      </c>
    </row>
    <row r="6207" spans="1:2" x14ac:dyDescent="0.25">
      <c r="A6207" s="4">
        <v>45698</v>
      </c>
      <c r="B6207" s="7">
        <f>+B6206*(1+'VTU Crédito Hipotecario'!$D$20)^(0.00273972602739726)</f>
        <v>313.62988710454124</v>
      </c>
    </row>
    <row r="6208" spans="1:2" x14ac:dyDescent="0.25">
      <c r="A6208" s="4">
        <v>45699</v>
      </c>
      <c r="B6208" s="7">
        <f>+B6207*(1+'VTU Crédito Hipotecario'!$D$20)^(0.00273972602739726)</f>
        <v>313.65537025438533</v>
      </c>
    </row>
    <row r="6209" spans="1:2" x14ac:dyDescent="0.25">
      <c r="A6209" s="4">
        <v>45700</v>
      </c>
      <c r="B6209" s="7">
        <f>+B6208*(1+'VTU Crédito Hipotecario'!$D$20)^(0.00273972602739726)</f>
        <v>313.68085547479399</v>
      </c>
    </row>
    <row r="6210" spans="1:2" x14ac:dyDescent="0.25">
      <c r="A6210" s="4">
        <v>45701</v>
      </c>
      <c r="B6210" s="7">
        <f>+B6209*(1+'VTU Crédito Hipotecario'!$D$20)^(0.00273972602739726)</f>
        <v>313.7063427659354</v>
      </c>
    </row>
    <row r="6211" spans="1:2" x14ac:dyDescent="0.25">
      <c r="A6211" s="4">
        <v>45702</v>
      </c>
      <c r="B6211" s="7">
        <f>+B6210*(1+'VTU Crédito Hipotecario'!$D$20)^(0.00273972602739726)</f>
        <v>313.7318321279779</v>
      </c>
    </row>
    <row r="6212" spans="1:2" x14ac:dyDescent="0.25">
      <c r="A6212" s="4">
        <v>45703</v>
      </c>
      <c r="B6212" s="7">
        <f>+B6211*(1+'VTU Crédito Hipotecario'!$D$20)^(0.00273972602739726)</f>
        <v>313.75732356108966</v>
      </c>
    </row>
    <row r="6213" spans="1:2" x14ac:dyDescent="0.25">
      <c r="A6213" s="4">
        <v>45704</v>
      </c>
      <c r="B6213" s="7">
        <f>+B6212*(1+'VTU Crédito Hipotecario'!$D$20)^(0.00273972602739726)</f>
        <v>313.78281706543902</v>
      </c>
    </row>
    <row r="6214" spans="1:2" x14ac:dyDescent="0.25">
      <c r="A6214" s="4">
        <v>45705</v>
      </c>
      <c r="B6214" s="7">
        <f>+B6213*(1+'VTU Crédito Hipotecario'!$D$20)^(0.00273972602739726)</f>
        <v>313.80831264119428</v>
      </c>
    </row>
    <row r="6215" spans="1:2" x14ac:dyDescent="0.25">
      <c r="A6215" s="4">
        <v>45706</v>
      </c>
      <c r="B6215" s="7">
        <f>+B6214*(1+'VTU Crédito Hipotecario'!$D$20)^(0.00273972602739726)</f>
        <v>313.83381028852369</v>
      </c>
    </row>
    <row r="6216" spans="1:2" x14ac:dyDescent="0.25">
      <c r="A6216" s="4">
        <v>45707</v>
      </c>
      <c r="B6216" s="7">
        <f>+B6215*(1+'VTU Crédito Hipotecario'!$D$20)^(0.00273972602739726)</f>
        <v>313.85931000759564</v>
      </c>
    </row>
    <row r="6217" spans="1:2" x14ac:dyDescent="0.25">
      <c r="A6217" s="4">
        <v>45708</v>
      </c>
      <c r="B6217" s="7">
        <f>+B6216*(1+'VTU Crédito Hipotecario'!$D$20)^(0.00273972602739726)</f>
        <v>313.88481179857843</v>
      </c>
    </row>
    <row r="6218" spans="1:2" x14ac:dyDescent="0.25">
      <c r="A6218" s="4">
        <v>45709</v>
      </c>
      <c r="B6218" s="7">
        <f>+B6217*(1+'VTU Crédito Hipotecario'!$D$20)^(0.00273972602739726)</f>
        <v>313.91031566164037</v>
      </c>
    </row>
    <row r="6219" spans="1:2" x14ac:dyDescent="0.25">
      <c r="A6219" s="4">
        <v>45710</v>
      </c>
      <c r="B6219" s="7">
        <f>+B6218*(1+'VTU Crédito Hipotecario'!$D$20)^(0.00273972602739726)</f>
        <v>313.93582159694984</v>
      </c>
    </row>
    <row r="6220" spans="1:2" x14ac:dyDescent="0.25">
      <c r="A6220" s="4">
        <v>45711</v>
      </c>
      <c r="B6220" s="7">
        <f>+B6219*(1+'VTU Crédito Hipotecario'!$D$20)^(0.00273972602739726)</f>
        <v>313.96132960467526</v>
      </c>
    </row>
    <row r="6221" spans="1:2" x14ac:dyDescent="0.25">
      <c r="A6221" s="4">
        <v>45712</v>
      </c>
      <c r="B6221" s="7">
        <f>+B6220*(1+'VTU Crédito Hipotecario'!$D$20)^(0.00273972602739726)</f>
        <v>313.986839684985</v>
      </c>
    </row>
    <row r="6222" spans="1:2" x14ac:dyDescent="0.25">
      <c r="A6222" s="4">
        <v>45713</v>
      </c>
      <c r="B6222" s="7">
        <f>+B6221*(1+'VTU Crédito Hipotecario'!$D$20)^(0.00273972602739726)</f>
        <v>314.01235183804744</v>
      </c>
    </row>
    <row r="6223" spans="1:2" x14ac:dyDescent="0.25">
      <c r="A6223" s="4">
        <v>45714</v>
      </c>
      <c r="B6223" s="7">
        <f>+B6222*(1+'VTU Crédito Hipotecario'!$D$20)^(0.00273972602739726)</f>
        <v>314.03786606403099</v>
      </c>
    </row>
    <row r="6224" spans="1:2" x14ac:dyDescent="0.25">
      <c r="A6224" s="4">
        <v>45715</v>
      </c>
      <c r="B6224" s="7">
        <f>+B6223*(1+'VTU Crédito Hipotecario'!$D$20)^(0.00273972602739726)</f>
        <v>314.0633823631041</v>
      </c>
    </row>
    <row r="6225" spans="1:2" x14ac:dyDescent="0.25">
      <c r="A6225" s="4">
        <v>45716</v>
      </c>
      <c r="B6225" s="7">
        <f>+B6224*(1+'VTU Crédito Hipotecario'!$D$20)^(0.00273972602739726)</f>
        <v>314.08890073543523</v>
      </c>
    </row>
    <row r="6226" spans="1:2" x14ac:dyDescent="0.25">
      <c r="A6226" s="4">
        <v>45717</v>
      </c>
      <c r="B6226" s="7">
        <f>+B6225*(1+'VTU Crédito Hipotecario'!$D$20)^(0.00273972602739726)</f>
        <v>314.11442118119282</v>
      </c>
    </row>
    <row r="6227" spans="1:2" x14ac:dyDescent="0.25">
      <c r="A6227" s="4">
        <v>45718</v>
      </c>
      <c r="B6227" s="7">
        <f>+B6226*(1+'VTU Crédito Hipotecario'!$D$20)^(0.00273972602739726)</f>
        <v>314.13994370054536</v>
      </c>
    </row>
    <row r="6228" spans="1:2" x14ac:dyDescent="0.25">
      <c r="A6228" s="4">
        <v>45719</v>
      </c>
      <c r="B6228" s="7">
        <f>+B6227*(1+'VTU Crédito Hipotecario'!$D$20)^(0.00273972602739726)</f>
        <v>314.16546829366126</v>
      </c>
    </row>
    <row r="6229" spans="1:2" x14ac:dyDescent="0.25">
      <c r="A6229" s="4">
        <v>45720</v>
      </c>
      <c r="B6229" s="7">
        <f>+B6228*(1+'VTU Crédito Hipotecario'!$D$20)^(0.00273972602739726)</f>
        <v>314.19099496070908</v>
      </c>
    </row>
    <row r="6230" spans="1:2" x14ac:dyDescent="0.25">
      <c r="A6230" s="4">
        <v>45721</v>
      </c>
      <c r="B6230" s="7">
        <f>+B6229*(1+'VTU Crédito Hipotecario'!$D$20)^(0.00273972602739726)</f>
        <v>314.21652370185734</v>
      </c>
    </row>
    <row r="6231" spans="1:2" x14ac:dyDescent="0.25">
      <c r="A6231" s="4">
        <v>45722</v>
      </c>
      <c r="B6231" s="7">
        <f>+B6230*(1+'VTU Crédito Hipotecario'!$D$20)^(0.00273972602739726)</f>
        <v>314.24205451727454</v>
      </c>
    </row>
    <row r="6232" spans="1:2" x14ac:dyDescent="0.25">
      <c r="A6232" s="4">
        <v>45723</v>
      </c>
      <c r="B6232" s="7">
        <f>+B6231*(1+'VTU Crédito Hipotecario'!$D$20)^(0.00273972602739726)</f>
        <v>314.26758740712921</v>
      </c>
    </row>
    <row r="6233" spans="1:2" x14ac:dyDescent="0.25">
      <c r="A6233" s="4">
        <v>45724</v>
      </c>
      <c r="B6233" s="7">
        <f>+B6232*(1+'VTU Crédito Hipotecario'!$D$20)^(0.00273972602739726)</f>
        <v>314.29312237158996</v>
      </c>
    </row>
    <row r="6234" spans="1:2" x14ac:dyDescent="0.25">
      <c r="A6234" s="4">
        <v>45725</v>
      </c>
      <c r="B6234" s="7">
        <f>+B6233*(1+'VTU Crédito Hipotecario'!$D$20)^(0.00273972602739726)</f>
        <v>314.31865941082532</v>
      </c>
    </row>
    <row r="6235" spans="1:2" x14ac:dyDescent="0.25">
      <c r="A6235" s="4">
        <v>45726</v>
      </c>
      <c r="B6235" s="7">
        <f>+B6234*(1+'VTU Crédito Hipotecario'!$D$20)^(0.00273972602739726)</f>
        <v>314.34419852500383</v>
      </c>
    </row>
    <row r="6236" spans="1:2" x14ac:dyDescent="0.25">
      <c r="A6236" s="4">
        <v>45727</v>
      </c>
      <c r="B6236" s="7">
        <f>+B6235*(1+'VTU Crédito Hipotecario'!$D$20)^(0.00273972602739726)</f>
        <v>314.36973971429416</v>
      </c>
    </row>
    <row r="6237" spans="1:2" x14ac:dyDescent="0.25">
      <c r="A6237" s="4">
        <v>45728</v>
      </c>
      <c r="B6237" s="7">
        <f>+B6236*(1+'VTU Crédito Hipotecario'!$D$20)^(0.00273972602739726)</f>
        <v>314.39528297886483</v>
      </c>
    </row>
    <row r="6238" spans="1:2" x14ac:dyDescent="0.25">
      <c r="A6238" s="4">
        <v>45729</v>
      </c>
      <c r="B6238" s="7">
        <f>+B6237*(1+'VTU Crédito Hipotecario'!$D$20)^(0.00273972602739726)</f>
        <v>314.42082831888456</v>
      </c>
    </row>
    <row r="6239" spans="1:2" x14ac:dyDescent="0.25">
      <c r="A6239" s="4">
        <v>45730</v>
      </c>
      <c r="B6239" s="7">
        <f>+B6238*(1+'VTU Crédito Hipotecario'!$D$20)^(0.00273972602739726)</f>
        <v>314.44637573452189</v>
      </c>
    </row>
    <row r="6240" spans="1:2" x14ac:dyDescent="0.25">
      <c r="A6240" s="4">
        <v>45731</v>
      </c>
      <c r="B6240" s="7">
        <f>+B6239*(1+'VTU Crédito Hipotecario'!$D$20)^(0.00273972602739726)</f>
        <v>314.47192522594554</v>
      </c>
    </row>
    <row r="6241" spans="1:2" x14ac:dyDescent="0.25">
      <c r="A6241" s="4">
        <v>45732</v>
      </c>
      <c r="B6241" s="7">
        <f>+B6240*(1+'VTU Crédito Hipotecario'!$D$20)^(0.00273972602739726)</f>
        <v>314.49747679332415</v>
      </c>
    </row>
    <row r="6242" spans="1:2" x14ac:dyDescent="0.25">
      <c r="A6242" s="4">
        <v>45733</v>
      </c>
      <c r="B6242" s="7">
        <f>+B6241*(1+'VTU Crédito Hipotecario'!$D$20)^(0.00273972602739726)</f>
        <v>314.52303043682639</v>
      </c>
    </row>
    <row r="6243" spans="1:2" x14ac:dyDescent="0.25">
      <c r="A6243" s="4">
        <v>45734</v>
      </c>
      <c r="B6243" s="7">
        <f>+B6242*(1+'VTU Crédito Hipotecario'!$D$20)^(0.00273972602739726)</f>
        <v>314.54858615662096</v>
      </c>
    </row>
    <row r="6244" spans="1:2" x14ac:dyDescent="0.25">
      <c r="A6244" s="4">
        <v>45735</v>
      </c>
      <c r="B6244" s="7">
        <f>+B6243*(1+'VTU Crédito Hipotecario'!$D$20)^(0.00273972602739726)</f>
        <v>314.57414395287651</v>
      </c>
    </row>
    <row r="6245" spans="1:2" x14ac:dyDescent="0.25">
      <c r="A6245" s="4">
        <v>45736</v>
      </c>
      <c r="B6245" s="7">
        <f>+B6244*(1+'VTU Crédito Hipotecario'!$D$20)^(0.00273972602739726)</f>
        <v>314.59970382576182</v>
      </c>
    </row>
    <row r="6246" spans="1:2" x14ac:dyDescent="0.25">
      <c r="A6246" s="4">
        <v>45737</v>
      </c>
      <c r="B6246" s="7">
        <f>+B6245*(1+'VTU Crédito Hipotecario'!$D$20)^(0.00273972602739726)</f>
        <v>314.6252657754456</v>
      </c>
    </row>
    <row r="6247" spans="1:2" x14ac:dyDescent="0.25">
      <c r="A6247" s="4">
        <v>45738</v>
      </c>
      <c r="B6247" s="7">
        <f>+B6246*(1+'VTU Crédito Hipotecario'!$D$20)^(0.00273972602739726)</f>
        <v>314.65082980209661</v>
      </c>
    </row>
    <row r="6248" spans="1:2" x14ac:dyDescent="0.25">
      <c r="A6248" s="4">
        <v>45739</v>
      </c>
      <c r="B6248" s="7">
        <f>+B6247*(1+'VTU Crédito Hipotecario'!$D$20)^(0.00273972602739726)</f>
        <v>314.67639590588362</v>
      </c>
    </row>
    <row r="6249" spans="1:2" x14ac:dyDescent="0.25">
      <c r="A6249" s="4">
        <v>45740</v>
      </c>
      <c r="B6249" s="7">
        <f>+B6248*(1+'VTU Crédito Hipotecario'!$D$20)^(0.00273972602739726)</f>
        <v>314.70196408697535</v>
      </c>
    </row>
    <row r="6250" spans="1:2" x14ac:dyDescent="0.25">
      <c r="A6250" s="4">
        <v>45741</v>
      </c>
      <c r="B6250" s="7">
        <f>+B6249*(1+'VTU Crédito Hipotecario'!$D$20)^(0.00273972602739726)</f>
        <v>314.72753434554062</v>
      </c>
    </row>
    <row r="6251" spans="1:2" x14ac:dyDescent="0.25">
      <c r="A6251" s="4">
        <v>45742</v>
      </c>
      <c r="B6251" s="7">
        <f>+B6250*(1+'VTU Crédito Hipotecario'!$D$20)^(0.00273972602739726)</f>
        <v>314.75310668174825</v>
      </c>
    </row>
    <row r="6252" spans="1:2" x14ac:dyDescent="0.25">
      <c r="A6252" s="4">
        <v>45743</v>
      </c>
      <c r="B6252" s="7">
        <f>+B6251*(1+'VTU Crédito Hipotecario'!$D$20)^(0.00273972602739726)</f>
        <v>314.77868109576701</v>
      </c>
    </row>
    <row r="6253" spans="1:2" x14ac:dyDescent="0.25">
      <c r="A6253" s="4">
        <v>45744</v>
      </c>
      <c r="B6253" s="7">
        <f>+B6252*(1+'VTU Crédito Hipotecario'!$D$20)^(0.00273972602739726)</f>
        <v>314.80425758776573</v>
      </c>
    </row>
    <row r="6254" spans="1:2" x14ac:dyDescent="0.25">
      <c r="A6254" s="4">
        <v>45745</v>
      </c>
      <c r="B6254" s="7">
        <f>+B6253*(1+'VTU Crédito Hipotecario'!$D$20)^(0.00273972602739726)</f>
        <v>314.82983615791329</v>
      </c>
    </row>
    <row r="6255" spans="1:2" x14ac:dyDescent="0.25">
      <c r="A6255" s="4">
        <v>45746</v>
      </c>
      <c r="B6255" s="7">
        <f>+B6254*(1+'VTU Crédito Hipotecario'!$D$20)^(0.00273972602739726)</f>
        <v>314.85541680637851</v>
      </c>
    </row>
    <row r="6256" spans="1:2" x14ac:dyDescent="0.25">
      <c r="A6256" s="4">
        <v>45747</v>
      </c>
      <c r="B6256" s="7">
        <f>+B6255*(1+'VTU Crédito Hipotecario'!$D$20)^(0.00273972602739726)</f>
        <v>314.88099953333028</v>
      </c>
    </row>
    <row r="6257" spans="1:2" x14ac:dyDescent="0.25">
      <c r="A6257" s="4">
        <v>45748</v>
      </c>
      <c r="B6257" s="7">
        <f>+B6256*(1+'VTU Crédito Hipotecario'!$D$20)^(0.00273972602739726)</f>
        <v>314.90658433893742</v>
      </c>
    </row>
    <row r="6258" spans="1:2" x14ac:dyDescent="0.25">
      <c r="A6258" s="4">
        <v>45749</v>
      </c>
      <c r="B6258" s="7">
        <f>+B6257*(1+'VTU Crédito Hipotecario'!$D$20)^(0.00273972602739726)</f>
        <v>314.93217122336893</v>
      </c>
    </row>
    <row r="6259" spans="1:2" x14ac:dyDescent="0.25">
      <c r="A6259" s="4">
        <v>45750</v>
      </c>
      <c r="B6259" s="7">
        <f>+B6258*(1+'VTU Crédito Hipotecario'!$D$20)^(0.00273972602739726)</f>
        <v>314.95776018679362</v>
      </c>
    </row>
    <row r="6260" spans="1:2" x14ac:dyDescent="0.25">
      <c r="A6260" s="4">
        <v>45751</v>
      </c>
      <c r="B6260" s="7">
        <f>+B6259*(1+'VTU Crédito Hipotecario'!$D$20)^(0.00273972602739726)</f>
        <v>314.98335122938045</v>
      </c>
    </row>
    <row r="6261" spans="1:2" x14ac:dyDescent="0.25">
      <c r="A6261" s="4">
        <v>45752</v>
      </c>
      <c r="B6261" s="7">
        <f>+B6260*(1+'VTU Crédito Hipotecario'!$D$20)^(0.00273972602739726)</f>
        <v>315.0089443512984</v>
      </c>
    </row>
    <row r="6262" spans="1:2" x14ac:dyDescent="0.25">
      <c r="A6262" s="4">
        <v>45753</v>
      </c>
      <c r="B6262" s="7">
        <f>+B6261*(1+'VTU Crédito Hipotecario'!$D$20)^(0.00273972602739726)</f>
        <v>315.03453955271635</v>
      </c>
    </row>
    <row r="6263" spans="1:2" x14ac:dyDescent="0.25">
      <c r="A6263" s="4">
        <v>45754</v>
      </c>
      <c r="B6263" s="7">
        <f>+B6262*(1+'VTU Crédito Hipotecario'!$D$20)^(0.00273972602739726)</f>
        <v>315.06013683380331</v>
      </c>
    </row>
    <row r="6264" spans="1:2" x14ac:dyDescent="0.25">
      <c r="A6264" s="4">
        <v>45755</v>
      </c>
      <c r="B6264" s="7">
        <f>+B6263*(1+'VTU Crédito Hipotecario'!$D$20)^(0.00273972602739726)</f>
        <v>315.08573619472827</v>
      </c>
    </row>
    <row r="6265" spans="1:2" x14ac:dyDescent="0.25">
      <c r="A6265" s="4">
        <v>45756</v>
      </c>
      <c r="B6265" s="7">
        <f>+B6264*(1+'VTU Crédito Hipotecario'!$D$20)^(0.00273972602739726)</f>
        <v>315.11133763566016</v>
      </c>
    </row>
    <row r="6266" spans="1:2" x14ac:dyDescent="0.25">
      <c r="A6266" s="4">
        <v>45757</v>
      </c>
      <c r="B6266" s="7">
        <f>+B6265*(1+'VTU Crédito Hipotecario'!$D$20)^(0.00273972602739726)</f>
        <v>315.13694115676805</v>
      </c>
    </row>
    <row r="6267" spans="1:2" x14ac:dyDescent="0.25">
      <c r="A6267" s="4">
        <v>45758</v>
      </c>
      <c r="B6267" s="7">
        <f>+B6266*(1+'VTU Crédito Hipotecario'!$D$20)^(0.00273972602739726)</f>
        <v>315.16254675822091</v>
      </c>
    </row>
    <row r="6268" spans="1:2" x14ac:dyDescent="0.25">
      <c r="A6268" s="4">
        <v>45759</v>
      </c>
      <c r="B6268" s="7">
        <f>+B6267*(1+'VTU Crédito Hipotecario'!$D$20)^(0.00273972602739726)</f>
        <v>315.18815444018782</v>
      </c>
    </row>
    <row r="6269" spans="1:2" x14ac:dyDescent="0.25">
      <c r="A6269" s="4">
        <v>45760</v>
      </c>
      <c r="B6269" s="7">
        <f>+B6268*(1+'VTU Crédito Hipotecario'!$D$20)^(0.00273972602739726)</f>
        <v>315.21376420283781</v>
      </c>
    </row>
    <row r="6270" spans="1:2" x14ac:dyDescent="0.25">
      <c r="A6270" s="4">
        <v>45761</v>
      </c>
      <c r="B6270" s="7">
        <f>+B6269*(1+'VTU Crédito Hipotecario'!$D$20)^(0.00273972602739726)</f>
        <v>315.23937604633988</v>
      </c>
    </row>
    <row r="6271" spans="1:2" x14ac:dyDescent="0.25">
      <c r="A6271" s="4">
        <v>45762</v>
      </c>
      <c r="B6271" s="7">
        <f>+B6270*(1+'VTU Crédito Hipotecario'!$D$20)^(0.00273972602739726)</f>
        <v>315.26498997086321</v>
      </c>
    </row>
    <row r="6272" spans="1:2" x14ac:dyDescent="0.25">
      <c r="A6272" s="4">
        <v>45763</v>
      </c>
      <c r="B6272" s="7">
        <f>+B6271*(1+'VTU Crédito Hipotecario'!$D$20)^(0.00273972602739726)</f>
        <v>315.29060597657678</v>
      </c>
    </row>
    <row r="6273" spans="1:2" x14ac:dyDescent="0.25">
      <c r="A6273" s="4">
        <v>45764</v>
      </c>
      <c r="B6273" s="7">
        <f>+B6272*(1+'VTU Crédito Hipotecario'!$D$20)^(0.00273972602739726)</f>
        <v>315.31622406364977</v>
      </c>
    </row>
    <row r="6274" spans="1:2" x14ac:dyDescent="0.25">
      <c r="A6274" s="4">
        <v>45765</v>
      </c>
      <c r="B6274" s="7">
        <f>+B6273*(1+'VTU Crédito Hipotecario'!$D$20)^(0.00273972602739726)</f>
        <v>315.34184423225128</v>
      </c>
    </row>
    <row r="6275" spans="1:2" x14ac:dyDescent="0.25">
      <c r="A6275" s="4">
        <v>45766</v>
      </c>
      <c r="B6275" s="7">
        <f>+B6274*(1+'VTU Crédito Hipotecario'!$D$20)^(0.00273972602739726)</f>
        <v>315.36746648255041</v>
      </c>
    </row>
    <row r="6276" spans="1:2" x14ac:dyDescent="0.25">
      <c r="A6276" s="4">
        <v>45767</v>
      </c>
      <c r="B6276" s="7">
        <f>+B6275*(1+'VTU Crédito Hipotecario'!$D$20)^(0.00273972602739726)</f>
        <v>315.39309081471634</v>
      </c>
    </row>
    <row r="6277" spans="1:2" x14ac:dyDescent="0.25">
      <c r="A6277" s="4">
        <v>45768</v>
      </c>
      <c r="B6277" s="7">
        <f>+B6276*(1+'VTU Crédito Hipotecario'!$D$20)^(0.00273972602739726)</f>
        <v>315.41871722891818</v>
      </c>
    </row>
    <row r="6278" spans="1:2" x14ac:dyDescent="0.25">
      <c r="A6278" s="4">
        <v>45769</v>
      </c>
      <c r="B6278" s="7">
        <f>+B6277*(1+'VTU Crédito Hipotecario'!$D$20)^(0.00273972602739726)</f>
        <v>315.44434572532515</v>
      </c>
    </row>
    <row r="6279" spans="1:2" x14ac:dyDescent="0.25">
      <c r="A6279" s="4">
        <v>45770</v>
      </c>
      <c r="B6279" s="7">
        <f>+B6278*(1+'VTU Crédito Hipotecario'!$D$20)^(0.00273972602739726)</f>
        <v>315.46997630410641</v>
      </c>
    </row>
    <row r="6280" spans="1:2" x14ac:dyDescent="0.25">
      <c r="A6280" s="4">
        <v>45771</v>
      </c>
      <c r="B6280" s="7">
        <f>+B6279*(1+'VTU Crédito Hipotecario'!$D$20)^(0.00273972602739726)</f>
        <v>315.49560896543119</v>
      </c>
    </row>
    <row r="6281" spans="1:2" x14ac:dyDescent="0.25">
      <c r="A6281" s="4">
        <v>45772</v>
      </c>
      <c r="B6281" s="7">
        <f>+B6280*(1+'VTU Crédito Hipotecario'!$D$20)^(0.00273972602739726)</f>
        <v>315.52124370946865</v>
      </c>
    </row>
    <row r="6282" spans="1:2" x14ac:dyDescent="0.25">
      <c r="A6282" s="4">
        <v>45773</v>
      </c>
      <c r="B6282" s="7">
        <f>+B6281*(1+'VTU Crédito Hipotecario'!$D$20)^(0.00273972602739726)</f>
        <v>315.54688053638802</v>
      </c>
    </row>
    <row r="6283" spans="1:2" x14ac:dyDescent="0.25">
      <c r="A6283" s="4">
        <v>45774</v>
      </c>
      <c r="B6283" s="7">
        <f>+B6282*(1+'VTU Crédito Hipotecario'!$D$20)^(0.00273972602739726)</f>
        <v>315.57251944635857</v>
      </c>
    </row>
    <row r="6284" spans="1:2" x14ac:dyDescent="0.25">
      <c r="A6284" s="4">
        <v>45775</v>
      </c>
      <c r="B6284" s="7">
        <f>+B6283*(1+'VTU Crédito Hipotecario'!$D$20)^(0.00273972602739726)</f>
        <v>315.59816043954953</v>
      </c>
    </row>
    <row r="6285" spans="1:2" x14ac:dyDescent="0.25">
      <c r="A6285" s="4">
        <v>45776</v>
      </c>
      <c r="B6285" s="7">
        <f>+B6284*(1+'VTU Crédito Hipotecario'!$D$20)^(0.00273972602739726)</f>
        <v>315.62380351613018</v>
      </c>
    </row>
    <row r="6286" spans="1:2" x14ac:dyDescent="0.25">
      <c r="A6286" s="4">
        <v>45777</v>
      </c>
      <c r="B6286" s="7">
        <f>+B6285*(1+'VTU Crédito Hipotecario'!$D$20)^(0.00273972602739726)</f>
        <v>315.6494486762698</v>
      </c>
    </row>
    <row r="6287" spans="1:2" x14ac:dyDescent="0.25">
      <c r="A6287" s="4">
        <v>45778</v>
      </c>
      <c r="B6287" s="7">
        <f>+B6286*(1+'VTU Crédito Hipotecario'!$D$20)^(0.00273972602739726)</f>
        <v>315.67509592013766</v>
      </c>
    </row>
    <row r="6288" spans="1:2" x14ac:dyDescent="0.25">
      <c r="A6288" s="4">
        <v>45779</v>
      </c>
      <c r="B6288" s="7">
        <f>+B6287*(1+'VTU Crédito Hipotecario'!$D$20)^(0.00273972602739726)</f>
        <v>315.70074524790311</v>
      </c>
    </row>
    <row r="6289" spans="1:2" x14ac:dyDescent="0.25">
      <c r="A6289" s="4">
        <v>45780</v>
      </c>
      <c r="B6289" s="7">
        <f>+B6288*(1+'VTU Crédito Hipotecario'!$D$20)^(0.00273972602739726)</f>
        <v>315.72639665973543</v>
      </c>
    </row>
    <row r="6290" spans="1:2" x14ac:dyDescent="0.25">
      <c r="A6290" s="4">
        <v>45781</v>
      </c>
      <c r="B6290" s="7">
        <f>+B6289*(1+'VTU Crédito Hipotecario'!$D$20)^(0.00273972602739726)</f>
        <v>315.752050155804</v>
      </c>
    </row>
    <row r="6291" spans="1:2" x14ac:dyDescent="0.25">
      <c r="A6291" s="4">
        <v>45782</v>
      </c>
      <c r="B6291" s="7">
        <f>+B6290*(1+'VTU Crédito Hipotecario'!$D$20)^(0.00273972602739726)</f>
        <v>315.77770573627811</v>
      </c>
    </row>
    <row r="6292" spans="1:2" x14ac:dyDescent="0.25">
      <c r="A6292" s="4">
        <v>45783</v>
      </c>
      <c r="B6292" s="7">
        <f>+B6291*(1+'VTU Crédito Hipotecario'!$D$20)^(0.00273972602739726)</f>
        <v>315.80336340132715</v>
      </c>
    </row>
    <row r="6293" spans="1:2" x14ac:dyDescent="0.25">
      <c r="A6293" s="4">
        <v>45784</v>
      </c>
      <c r="B6293" s="7">
        <f>+B6292*(1+'VTU Crédito Hipotecario'!$D$20)^(0.00273972602739726)</f>
        <v>315.82902315112051</v>
      </c>
    </row>
    <row r="6294" spans="1:2" x14ac:dyDescent="0.25">
      <c r="A6294" s="4">
        <v>45785</v>
      </c>
      <c r="B6294" s="7">
        <f>+B6293*(1+'VTU Crédito Hipotecario'!$D$20)^(0.00273972602739726)</f>
        <v>315.85468498582759</v>
      </c>
    </row>
    <row r="6295" spans="1:2" x14ac:dyDescent="0.25">
      <c r="A6295" s="4">
        <v>45786</v>
      </c>
      <c r="B6295" s="7">
        <f>+B6294*(1+'VTU Crédito Hipotecario'!$D$20)^(0.00273972602739726)</f>
        <v>315.88034890561778</v>
      </c>
    </row>
    <row r="6296" spans="1:2" x14ac:dyDescent="0.25">
      <c r="A6296" s="4">
        <v>45787</v>
      </c>
      <c r="B6296" s="7">
        <f>+B6295*(1+'VTU Crédito Hipotecario'!$D$20)^(0.00273972602739726)</f>
        <v>315.90601491066047</v>
      </c>
    </row>
    <row r="6297" spans="1:2" x14ac:dyDescent="0.25">
      <c r="A6297" s="4">
        <v>45788</v>
      </c>
      <c r="B6297" s="7">
        <f>+B6296*(1+'VTU Crédito Hipotecario'!$D$20)^(0.00273972602739726)</f>
        <v>315.93168300112512</v>
      </c>
    </row>
    <row r="6298" spans="1:2" x14ac:dyDescent="0.25">
      <c r="A6298" s="4">
        <v>45789</v>
      </c>
      <c r="B6298" s="7">
        <f>+B6297*(1+'VTU Crédito Hipotecario'!$D$20)^(0.00273972602739726)</f>
        <v>315.95735317718118</v>
      </c>
    </row>
    <row r="6299" spans="1:2" x14ac:dyDescent="0.25">
      <c r="A6299" s="4">
        <v>45790</v>
      </c>
      <c r="B6299" s="7">
        <f>+B6298*(1+'VTU Crédito Hipotecario'!$D$20)^(0.00273972602739726)</f>
        <v>315.98302543899808</v>
      </c>
    </row>
    <row r="6300" spans="1:2" x14ac:dyDescent="0.25">
      <c r="A6300" s="4">
        <v>45791</v>
      </c>
      <c r="B6300" s="7">
        <f>+B6299*(1+'VTU Crédito Hipotecario'!$D$20)^(0.00273972602739726)</f>
        <v>316.00869978674535</v>
      </c>
    </row>
    <row r="6301" spans="1:2" x14ac:dyDescent="0.25">
      <c r="A6301" s="4">
        <v>45792</v>
      </c>
      <c r="B6301" s="7">
        <f>+B6300*(1+'VTU Crédito Hipotecario'!$D$20)^(0.00273972602739726)</f>
        <v>316.03437622059243</v>
      </c>
    </row>
    <row r="6302" spans="1:2" x14ac:dyDescent="0.25">
      <c r="A6302" s="4">
        <v>45793</v>
      </c>
      <c r="B6302" s="7">
        <f>+B6301*(1+'VTU Crédito Hipotecario'!$D$20)^(0.00273972602739726)</f>
        <v>316.06005474070884</v>
      </c>
    </row>
    <row r="6303" spans="1:2" x14ac:dyDescent="0.25">
      <c r="A6303" s="4">
        <v>45794</v>
      </c>
      <c r="B6303" s="7">
        <f>+B6302*(1+'VTU Crédito Hipotecario'!$D$20)^(0.00273972602739726)</f>
        <v>316.08573534726406</v>
      </c>
    </row>
    <row r="6304" spans="1:2" x14ac:dyDescent="0.25">
      <c r="A6304" s="4">
        <v>45795</v>
      </c>
      <c r="B6304" s="7">
        <f>+B6303*(1+'VTU Crédito Hipotecario'!$D$20)^(0.00273972602739726)</f>
        <v>316.11141804042762</v>
      </c>
    </row>
    <row r="6305" spans="1:2" x14ac:dyDescent="0.25">
      <c r="A6305" s="4">
        <v>45796</v>
      </c>
      <c r="B6305" s="7">
        <f>+B6304*(1+'VTU Crédito Hipotecario'!$D$20)^(0.00273972602739726)</f>
        <v>316.13710282036914</v>
      </c>
    </row>
    <row r="6306" spans="1:2" x14ac:dyDescent="0.25">
      <c r="A6306" s="4">
        <v>45797</v>
      </c>
      <c r="B6306" s="7">
        <f>+B6305*(1+'VTU Crédito Hipotecario'!$D$20)^(0.00273972602739726)</f>
        <v>316.16278968725805</v>
      </c>
    </row>
    <row r="6307" spans="1:2" x14ac:dyDescent="0.25">
      <c r="A6307" s="4">
        <v>45798</v>
      </c>
      <c r="B6307" s="7">
        <f>+B6306*(1+'VTU Crédito Hipotecario'!$D$20)^(0.00273972602739726)</f>
        <v>316.18847864126406</v>
      </c>
    </row>
    <row r="6308" spans="1:2" x14ac:dyDescent="0.25">
      <c r="A6308" s="4">
        <v>45799</v>
      </c>
      <c r="B6308" s="7">
        <f>+B6307*(1+'VTU Crédito Hipotecario'!$D$20)^(0.00273972602739726)</f>
        <v>316.21416968255664</v>
      </c>
    </row>
    <row r="6309" spans="1:2" x14ac:dyDescent="0.25">
      <c r="A6309" s="4">
        <v>45800</v>
      </c>
      <c r="B6309" s="7">
        <f>+B6308*(1+'VTU Crédito Hipotecario'!$D$20)^(0.00273972602739726)</f>
        <v>316.23986281130544</v>
      </c>
    </row>
    <row r="6310" spans="1:2" x14ac:dyDescent="0.25">
      <c r="A6310" s="4">
        <v>45801</v>
      </c>
      <c r="B6310" s="7">
        <f>+B6309*(1+'VTU Crédito Hipotecario'!$D$20)^(0.00273972602739726)</f>
        <v>316.26555802768007</v>
      </c>
    </row>
    <row r="6311" spans="1:2" x14ac:dyDescent="0.25">
      <c r="A6311" s="4">
        <v>45802</v>
      </c>
      <c r="B6311" s="7">
        <f>+B6310*(1+'VTU Crédito Hipotecario'!$D$20)^(0.00273972602739726)</f>
        <v>316.29125533185015</v>
      </c>
    </row>
    <row r="6312" spans="1:2" x14ac:dyDescent="0.25">
      <c r="A6312" s="4">
        <v>45803</v>
      </c>
      <c r="B6312" s="7">
        <f>+B6311*(1+'VTU Crédito Hipotecario'!$D$20)^(0.00273972602739726)</f>
        <v>316.3169547239853</v>
      </c>
    </row>
    <row r="6313" spans="1:2" x14ac:dyDescent="0.25">
      <c r="A6313" s="4">
        <v>45804</v>
      </c>
      <c r="B6313" s="7">
        <f>+B6312*(1+'VTU Crédito Hipotecario'!$D$20)^(0.00273972602739726)</f>
        <v>316.34265620425515</v>
      </c>
    </row>
    <row r="6314" spans="1:2" x14ac:dyDescent="0.25">
      <c r="A6314" s="4">
        <v>45805</v>
      </c>
      <c r="B6314" s="7">
        <f>+B6313*(1+'VTU Crédito Hipotecario'!$D$20)^(0.00273972602739726)</f>
        <v>316.36835977282942</v>
      </c>
    </row>
    <row r="6315" spans="1:2" x14ac:dyDescent="0.25">
      <c r="A6315" s="4">
        <v>45806</v>
      </c>
      <c r="B6315" s="7">
        <f>+B6314*(1+'VTU Crédito Hipotecario'!$D$20)^(0.00273972602739726)</f>
        <v>316.3940654298778</v>
      </c>
    </row>
    <row r="6316" spans="1:2" x14ac:dyDescent="0.25">
      <c r="A6316" s="4">
        <v>45807</v>
      </c>
      <c r="B6316" s="7">
        <f>+B6315*(1+'VTU Crédito Hipotecario'!$D$20)^(0.00273972602739726)</f>
        <v>316.4197731755699</v>
      </c>
    </row>
    <row r="6317" spans="1:2" x14ac:dyDescent="0.25">
      <c r="A6317" s="4">
        <v>45808</v>
      </c>
      <c r="B6317" s="7">
        <f>+B6316*(1+'VTU Crédito Hipotecario'!$D$20)^(0.00273972602739726)</f>
        <v>316.44548301007552</v>
      </c>
    </row>
    <row r="6318" spans="1:2" x14ac:dyDescent="0.25">
      <c r="A6318" s="4">
        <v>45809</v>
      </c>
      <c r="B6318" s="7">
        <f>+B6317*(1+'VTU Crédito Hipotecario'!$D$20)^(0.00273972602739726)</f>
        <v>316.47119493356433</v>
      </c>
    </row>
    <row r="6319" spans="1:2" x14ac:dyDescent="0.25">
      <c r="A6319" s="4">
        <v>45810</v>
      </c>
      <c r="B6319" s="7">
        <f>+B6318*(1+'VTU Crédito Hipotecario'!$D$20)^(0.00273972602739726)</f>
        <v>316.49690894620608</v>
      </c>
    </row>
    <row r="6320" spans="1:2" x14ac:dyDescent="0.25">
      <c r="A6320" s="4">
        <v>45811</v>
      </c>
      <c r="B6320" s="7">
        <f>+B6319*(1+'VTU Crédito Hipotecario'!$D$20)^(0.00273972602739726)</f>
        <v>316.52262504817048</v>
      </c>
    </row>
    <row r="6321" spans="1:2" x14ac:dyDescent="0.25">
      <c r="A6321" s="4">
        <v>45812</v>
      </c>
      <c r="B6321" s="7">
        <f>+B6320*(1+'VTU Crédito Hipotecario'!$D$20)^(0.00273972602739726)</f>
        <v>316.54834323962734</v>
      </c>
    </row>
    <row r="6322" spans="1:2" x14ac:dyDescent="0.25">
      <c r="A6322" s="4">
        <v>45813</v>
      </c>
      <c r="B6322" s="7">
        <f>+B6321*(1+'VTU Crédito Hipotecario'!$D$20)^(0.00273972602739726)</f>
        <v>316.57406352074645</v>
      </c>
    </row>
    <row r="6323" spans="1:2" x14ac:dyDescent="0.25">
      <c r="A6323" s="4">
        <v>45814</v>
      </c>
      <c r="B6323" s="7">
        <f>+B6322*(1+'VTU Crédito Hipotecario'!$D$20)^(0.00273972602739726)</f>
        <v>316.59978589169754</v>
      </c>
    </row>
    <row r="6324" spans="1:2" x14ac:dyDescent="0.25">
      <c r="A6324" s="4">
        <v>45815</v>
      </c>
      <c r="B6324" s="7">
        <f>+B6323*(1+'VTU Crédito Hipotecario'!$D$20)^(0.00273972602739726)</f>
        <v>316.62551035265045</v>
      </c>
    </row>
    <row r="6325" spans="1:2" x14ac:dyDescent="0.25">
      <c r="A6325" s="4">
        <v>45816</v>
      </c>
      <c r="B6325" s="7">
        <f>+B6324*(1+'VTU Crédito Hipotecario'!$D$20)^(0.00273972602739726)</f>
        <v>316.65123690377499</v>
      </c>
    </row>
    <row r="6326" spans="1:2" x14ac:dyDescent="0.25">
      <c r="A6326" s="4">
        <v>45817</v>
      </c>
      <c r="B6326" s="7">
        <f>+B6325*(1+'VTU Crédito Hipotecario'!$D$20)^(0.00273972602739726)</f>
        <v>316.67696554524099</v>
      </c>
    </row>
    <row r="6327" spans="1:2" x14ac:dyDescent="0.25">
      <c r="A6327" s="4">
        <v>45818</v>
      </c>
      <c r="B6327" s="7">
        <f>+B6326*(1+'VTU Crédito Hipotecario'!$D$20)^(0.00273972602739726)</f>
        <v>316.70269627721831</v>
      </c>
    </row>
    <row r="6328" spans="1:2" x14ac:dyDescent="0.25">
      <c r="A6328" s="4">
        <v>45819</v>
      </c>
      <c r="B6328" s="7">
        <f>+B6327*(1+'VTU Crédito Hipotecario'!$D$20)^(0.00273972602739726)</f>
        <v>316.72842909987679</v>
      </c>
    </row>
    <row r="6329" spans="1:2" x14ac:dyDescent="0.25">
      <c r="A6329" s="4">
        <v>45820</v>
      </c>
      <c r="B6329" s="7">
        <f>+B6328*(1+'VTU Crédito Hipotecario'!$D$20)^(0.00273972602739726)</f>
        <v>316.75416401338629</v>
      </c>
    </row>
    <row r="6330" spans="1:2" x14ac:dyDescent="0.25">
      <c r="A6330" s="4">
        <v>45821</v>
      </c>
      <c r="B6330" s="7">
        <f>+B6329*(1+'VTU Crédito Hipotecario'!$D$20)^(0.00273972602739726)</f>
        <v>316.77990101791676</v>
      </c>
    </row>
    <row r="6331" spans="1:2" x14ac:dyDescent="0.25">
      <c r="A6331" s="4">
        <v>45822</v>
      </c>
      <c r="B6331" s="7">
        <f>+B6330*(1+'VTU Crédito Hipotecario'!$D$20)^(0.00273972602739726)</f>
        <v>316.80564011363805</v>
      </c>
    </row>
    <row r="6332" spans="1:2" x14ac:dyDescent="0.25">
      <c r="A6332" s="4">
        <v>45823</v>
      </c>
      <c r="B6332" s="7">
        <f>+B6331*(1+'VTU Crédito Hipotecario'!$D$20)^(0.00273972602739726)</f>
        <v>316.83138130072007</v>
      </c>
    </row>
    <row r="6333" spans="1:2" x14ac:dyDescent="0.25">
      <c r="A6333" s="4">
        <v>45824</v>
      </c>
      <c r="B6333" s="7">
        <f>+B6332*(1+'VTU Crédito Hipotecario'!$D$20)^(0.00273972602739726)</f>
        <v>316.85712457933278</v>
      </c>
    </row>
    <row r="6334" spans="1:2" x14ac:dyDescent="0.25">
      <c r="A6334" s="4">
        <v>45825</v>
      </c>
      <c r="B6334" s="7">
        <f>+B6333*(1+'VTU Crédito Hipotecario'!$D$20)^(0.00273972602739726)</f>
        <v>316.88286994964608</v>
      </c>
    </row>
    <row r="6335" spans="1:2" x14ac:dyDescent="0.25">
      <c r="A6335" s="4">
        <v>45826</v>
      </c>
      <c r="B6335" s="7">
        <f>+B6334*(1+'VTU Crédito Hipotecario'!$D$20)^(0.00273972602739726)</f>
        <v>316.90861741182994</v>
      </c>
    </row>
    <row r="6336" spans="1:2" x14ac:dyDescent="0.25">
      <c r="A6336" s="4">
        <v>45827</v>
      </c>
      <c r="B6336" s="7">
        <f>+B6335*(1+'VTU Crédito Hipotecario'!$D$20)^(0.00273972602739726)</f>
        <v>316.93436696605431</v>
      </c>
    </row>
    <row r="6337" spans="1:2" x14ac:dyDescent="0.25">
      <c r="A6337" s="4">
        <v>45828</v>
      </c>
      <c r="B6337" s="7">
        <f>+B6336*(1+'VTU Crédito Hipotecario'!$D$20)^(0.00273972602739726)</f>
        <v>316.96011861248923</v>
      </c>
    </row>
    <row r="6338" spans="1:2" x14ac:dyDescent="0.25">
      <c r="A6338" s="4">
        <v>45829</v>
      </c>
      <c r="B6338" s="7">
        <f>+B6337*(1+'VTU Crédito Hipotecario'!$D$20)^(0.00273972602739726)</f>
        <v>316.98587235130464</v>
      </c>
    </row>
    <row r="6339" spans="1:2" x14ac:dyDescent="0.25">
      <c r="A6339" s="4">
        <v>45830</v>
      </c>
      <c r="B6339" s="7">
        <f>+B6338*(1+'VTU Crédito Hipotecario'!$D$20)^(0.00273972602739726)</f>
        <v>317.01162818267062</v>
      </c>
    </row>
    <row r="6340" spans="1:2" x14ac:dyDescent="0.25">
      <c r="A6340" s="4">
        <v>45831</v>
      </c>
      <c r="B6340" s="7">
        <f>+B6339*(1+'VTU Crédito Hipotecario'!$D$20)^(0.00273972602739726)</f>
        <v>317.03738610675714</v>
      </c>
    </row>
    <row r="6341" spans="1:2" x14ac:dyDescent="0.25">
      <c r="A6341" s="4">
        <v>45832</v>
      </c>
      <c r="B6341" s="7">
        <f>+B6340*(1+'VTU Crédito Hipotecario'!$D$20)^(0.00273972602739726)</f>
        <v>317.06314612373421</v>
      </c>
    </row>
    <row r="6342" spans="1:2" x14ac:dyDescent="0.25">
      <c r="A6342" s="4">
        <v>45833</v>
      </c>
      <c r="B6342" s="7">
        <f>+B6341*(1+'VTU Crédito Hipotecario'!$D$20)^(0.00273972602739726)</f>
        <v>317.08890823377197</v>
      </c>
    </row>
    <row r="6343" spans="1:2" x14ac:dyDescent="0.25">
      <c r="A6343" s="4">
        <v>45834</v>
      </c>
      <c r="B6343" s="7">
        <f>+B6342*(1+'VTU Crédito Hipotecario'!$D$20)^(0.00273972602739726)</f>
        <v>317.11467243704044</v>
      </c>
    </row>
    <row r="6344" spans="1:2" x14ac:dyDescent="0.25">
      <c r="A6344" s="4">
        <v>45835</v>
      </c>
      <c r="B6344" s="7">
        <f>+B6343*(1+'VTU Crédito Hipotecario'!$D$20)^(0.00273972602739726)</f>
        <v>317.14043873370969</v>
      </c>
    </row>
    <row r="6345" spans="1:2" x14ac:dyDescent="0.25">
      <c r="A6345" s="4">
        <v>45836</v>
      </c>
      <c r="B6345" s="7">
        <f>+B6344*(1+'VTU Crédito Hipotecario'!$D$20)^(0.00273972602739726)</f>
        <v>317.16620712394979</v>
      </c>
    </row>
    <row r="6346" spans="1:2" x14ac:dyDescent="0.25">
      <c r="A6346" s="4">
        <v>45837</v>
      </c>
      <c r="B6346" s="7">
        <f>+B6345*(1+'VTU Crédito Hipotecario'!$D$20)^(0.00273972602739726)</f>
        <v>317.19197760793088</v>
      </c>
    </row>
    <row r="6347" spans="1:2" x14ac:dyDescent="0.25">
      <c r="A6347" s="4">
        <v>45838</v>
      </c>
      <c r="B6347" s="7">
        <f>+B6346*(1+'VTU Crédito Hipotecario'!$D$20)^(0.00273972602739726)</f>
        <v>317.21775018582309</v>
      </c>
    </row>
    <row r="6348" spans="1:2" x14ac:dyDescent="0.25">
      <c r="A6348" s="4">
        <v>45839</v>
      </c>
      <c r="B6348" s="7">
        <f>+B6347*(1+'VTU Crédito Hipotecario'!$D$20)^(0.00273972602739726)</f>
        <v>317.24352485779656</v>
      </c>
    </row>
    <row r="6349" spans="1:2" x14ac:dyDescent="0.25">
      <c r="A6349" s="4">
        <v>45840</v>
      </c>
      <c r="B6349" s="7">
        <f>+B6348*(1+'VTU Crédito Hipotecario'!$D$20)^(0.00273972602739726)</f>
        <v>317.26930162402141</v>
      </c>
    </row>
    <row r="6350" spans="1:2" x14ac:dyDescent="0.25">
      <c r="A6350" s="4">
        <v>45841</v>
      </c>
      <c r="B6350" s="7">
        <f>+B6349*(1+'VTU Crédito Hipotecario'!$D$20)^(0.00273972602739726)</f>
        <v>317.29508048466784</v>
      </c>
    </row>
    <row r="6351" spans="1:2" x14ac:dyDescent="0.25">
      <c r="A6351" s="4">
        <v>45842</v>
      </c>
      <c r="B6351" s="7">
        <f>+B6350*(1+'VTU Crédito Hipotecario'!$D$20)^(0.00273972602739726)</f>
        <v>317.32086143990597</v>
      </c>
    </row>
    <row r="6352" spans="1:2" x14ac:dyDescent="0.25">
      <c r="A6352" s="4">
        <v>45843</v>
      </c>
      <c r="B6352" s="7">
        <f>+B6351*(1+'VTU Crédito Hipotecario'!$D$20)^(0.00273972602739726)</f>
        <v>317.34664448990605</v>
      </c>
    </row>
    <row r="6353" spans="1:2" x14ac:dyDescent="0.25">
      <c r="A6353" s="4">
        <v>45844</v>
      </c>
      <c r="B6353" s="7">
        <f>+B6352*(1+'VTU Crédito Hipotecario'!$D$20)^(0.00273972602739726)</f>
        <v>317.37242963483823</v>
      </c>
    </row>
    <row r="6354" spans="1:2" x14ac:dyDescent="0.25">
      <c r="A6354" s="4">
        <v>45845</v>
      </c>
      <c r="B6354" s="7">
        <f>+B6353*(1+'VTU Crédito Hipotecario'!$D$20)^(0.00273972602739726)</f>
        <v>317.39821687487279</v>
      </c>
    </row>
    <row r="6355" spans="1:2" x14ac:dyDescent="0.25">
      <c r="A6355" s="4">
        <v>45846</v>
      </c>
      <c r="B6355" s="7">
        <f>+B6354*(1+'VTU Crédito Hipotecario'!$D$20)^(0.00273972602739726)</f>
        <v>317.42400621017993</v>
      </c>
    </row>
    <row r="6356" spans="1:2" x14ac:dyDescent="0.25">
      <c r="A6356" s="4">
        <v>45847</v>
      </c>
      <c r="B6356" s="7">
        <f>+B6355*(1+'VTU Crédito Hipotecario'!$D$20)^(0.00273972602739726)</f>
        <v>317.44979764092989</v>
      </c>
    </row>
    <row r="6357" spans="1:2" x14ac:dyDescent="0.25">
      <c r="A6357" s="4">
        <v>45848</v>
      </c>
      <c r="B6357" s="7">
        <f>+B6356*(1+'VTU Crédito Hipotecario'!$D$20)^(0.00273972602739726)</f>
        <v>317.47559116729292</v>
      </c>
    </row>
    <row r="6358" spans="1:2" x14ac:dyDescent="0.25">
      <c r="A6358" s="4">
        <v>45849</v>
      </c>
      <c r="B6358" s="7">
        <f>+B6357*(1+'VTU Crédito Hipotecario'!$D$20)^(0.00273972602739726)</f>
        <v>317.50138678943927</v>
      </c>
    </row>
    <row r="6359" spans="1:2" x14ac:dyDescent="0.25">
      <c r="A6359" s="4">
        <v>45850</v>
      </c>
      <c r="B6359" s="7">
        <f>+B6358*(1+'VTU Crédito Hipotecario'!$D$20)^(0.00273972602739726)</f>
        <v>317.52718450753929</v>
      </c>
    </row>
    <row r="6360" spans="1:2" x14ac:dyDescent="0.25">
      <c r="A6360" s="4">
        <v>45851</v>
      </c>
      <c r="B6360" s="7">
        <f>+B6359*(1+'VTU Crédito Hipotecario'!$D$20)^(0.00273972602739726)</f>
        <v>317.55298432176323</v>
      </c>
    </row>
    <row r="6361" spans="1:2" x14ac:dyDescent="0.25">
      <c r="A6361" s="4">
        <v>45852</v>
      </c>
      <c r="B6361" s="7">
        <f>+B6360*(1+'VTU Crédito Hipotecario'!$D$20)^(0.00273972602739726)</f>
        <v>317.57878623228146</v>
      </c>
    </row>
    <row r="6362" spans="1:2" x14ac:dyDescent="0.25">
      <c r="A6362" s="4">
        <v>45853</v>
      </c>
      <c r="B6362" s="7">
        <f>+B6361*(1+'VTU Crédito Hipotecario'!$D$20)^(0.00273972602739726)</f>
        <v>317.60459023926427</v>
      </c>
    </row>
    <row r="6363" spans="1:2" x14ac:dyDescent="0.25">
      <c r="A6363" s="4">
        <v>45854</v>
      </c>
      <c r="B6363" s="7">
        <f>+B6362*(1+'VTU Crédito Hipotecario'!$D$20)^(0.00273972602739726)</f>
        <v>317.63039634288202</v>
      </c>
    </row>
    <row r="6364" spans="1:2" x14ac:dyDescent="0.25">
      <c r="A6364" s="4">
        <v>45855</v>
      </c>
      <c r="B6364" s="7">
        <f>+B6363*(1+'VTU Crédito Hipotecario'!$D$20)^(0.00273972602739726)</f>
        <v>317.65620454330502</v>
      </c>
    </row>
    <row r="6365" spans="1:2" x14ac:dyDescent="0.25">
      <c r="A6365" s="4">
        <v>45856</v>
      </c>
      <c r="B6365" s="7">
        <f>+B6364*(1+'VTU Crédito Hipotecario'!$D$20)^(0.00273972602739726)</f>
        <v>317.68201484070369</v>
      </c>
    </row>
    <row r="6366" spans="1:2" x14ac:dyDescent="0.25">
      <c r="A6366" s="4">
        <v>45857</v>
      </c>
      <c r="B6366" s="7">
        <f>+B6365*(1+'VTU Crédito Hipotecario'!$D$20)^(0.00273972602739726)</f>
        <v>317.70782723524843</v>
      </c>
    </row>
    <row r="6367" spans="1:2" x14ac:dyDescent="0.25">
      <c r="A6367" s="4">
        <v>45858</v>
      </c>
      <c r="B6367" s="7">
        <f>+B6366*(1+'VTU Crédito Hipotecario'!$D$20)^(0.00273972602739726)</f>
        <v>317.73364172710961</v>
      </c>
    </row>
    <row r="6368" spans="1:2" x14ac:dyDescent="0.25">
      <c r="A6368" s="4">
        <v>45859</v>
      </c>
      <c r="B6368" s="7">
        <f>+B6367*(1+'VTU Crédito Hipotecario'!$D$20)^(0.00273972602739726)</f>
        <v>317.75945831645765</v>
      </c>
    </row>
    <row r="6369" spans="1:2" x14ac:dyDescent="0.25">
      <c r="A6369" s="4">
        <v>45860</v>
      </c>
      <c r="B6369" s="7">
        <f>+B6368*(1+'VTU Crédito Hipotecario'!$D$20)^(0.00273972602739726)</f>
        <v>317.78527700346297</v>
      </c>
    </row>
    <row r="6370" spans="1:2" x14ac:dyDescent="0.25">
      <c r="A6370" s="4">
        <v>45861</v>
      </c>
      <c r="B6370" s="7">
        <f>+B6369*(1+'VTU Crédito Hipotecario'!$D$20)^(0.00273972602739726)</f>
        <v>317.81109778829597</v>
      </c>
    </row>
    <row r="6371" spans="1:2" x14ac:dyDescent="0.25">
      <c r="A6371" s="4">
        <v>45862</v>
      </c>
      <c r="B6371" s="7">
        <f>+B6370*(1+'VTU Crédito Hipotecario'!$D$20)^(0.00273972602739726)</f>
        <v>317.83692067112713</v>
      </c>
    </row>
    <row r="6372" spans="1:2" x14ac:dyDescent="0.25">
      <c r="A6372" s="4">
        <v>45863</v>
      </c>
      <c r="B6372" s="7">
        <f>+B6371*(1+'VTU Crédito Hipotecario'!$D$20)^(0.00273972602739726)</f>
        <v>317.86274565212693</v>
      </c>
    </row>
    <row r="6373" spans="1:2" x14ac:dyDescent="0.25">
      <c r="A6373" s="4">
        <v>45864</v>
      </c>
      <c r="B6373" s="7">
        <f>+B6372*(1+'VTU Crédito Hipotecario'!$D$20)^(0.00273972602739726)</f>
        <v>317.88857273146584</v>
      </c>
    </row>
    <row r="6374" spans="1:2" x14ac:dyDescent="0.25">
      <c r="A6374" s="4">
        <v>45865</v>
      </c>
      <c r="B6374" s="7">
        <f>+B6373*(1+'VTU Crédito Hipotecario'!$D$20)^(0.00273972602739726)</f>
        <v>317.91440190931439</v>
      </c>
    </row>
    <row r="6375" spans="1:2" x14ac:dyDescent="0.25">
      <c r="A6375" s="4">
        <v>45866</v>
      </c>
      <c r="B6375" s="7">
        <f>+B6374*(1+'VTU Crédito Hipotecario'!$D$20)^(0.00273972602739726)</f>
        <v>317.94023318584306</v>
      </c>
    </row>
    <row r="6376" spans="1:2" x14ac:dyDescent="0.25">
      <c r="A6376" s="4">
        <v>45867</v>
      </c>
      <c r="B6376" s="7">
        <f>+B6375*(1+'VTU Crédito Hipotecario'!$D$20)^(0.00273972602739726)</f>
        <v>317.96606656122236</v>
      </c>
    </row>
    <row r="6377" spans="1:2" x14ac:dyDescent="0.25">
      <c r="A6377" s="4">
        <v>45868</v>
      </c>
      <c r="B6377" s="7">
        <f>+B6376*(1+'VTU Crédito Hipotecario'!$D$20)^(0.00273972602739726)</f>
        <v>317.99190203562284</v>
      </c>
    </row>
    <row r="6378" spans="1:2" x14ac:dyDescent="0.25">
      <c r="A6378" s="4">
        <v>45869</v>
      </c>
      <c r="B6378" s="7">
        <f>+B6377*(1+'VTU Crédito Hipotecario'!$D$20)^(0.00273972602739726)</f>
        <v>318.01773960921508</v>
      </c>
    </row>
    <row r="6379" spans="1:2" x14ac:dyDescent="0.25">
      <c r="A6379" s="4">
        <v>45870</v>
      </c>
      <c r="B6379" s="7">
        <f>+B6378*(1+'VTU Crédito Hipotecario'!$D$20)^(0.00273972602739726)</f>
        <v>318.04357928216962</v>
      </c>
    </row>
    <row r="6380" spans="1:2" x14ac:dyDescent="0.25">
      <c r="A6380" s="4">
        <v>45871</v>
      </c>
      <c r="B6380" s="7">
        <f>+B6379*(1+'VTU Crédito Hipotecario'!$D$20)^(0.00273972602739726)</f>
        <v>318.06942105465703</v>
      </c>
    </row>
    <row r="6381" spans="1:2" x14ac:dyDescent="0.25">
      <c r="A6381" s="4">
        <v>45872</v>
      </c>
      <c r="B6381" s="7">
        <f>+B6380*(1+'VTU Crédito Hipotecario'!$D$20)^(0.00273972602739726)</f>
        <v>318.0952649268479</v>
      </c>
    </row>
    <row r="6382" spans="1:2" x14ac:dyDescent="0.25">
      <c r="A6382" s="4">
        <v>45873</v>
      </c>
      <c r="B6382" s="7">
        <f>+B6381*(1+'VTU Crédito Hipotecario'!$D$20)^(0.00273972602739726)</f>
        <v>318.12111089891283</v>
      </c>
    </row>
    <row r="6383" spans="1:2" x14ac:dyDescent="0.25">
      <c r="A6383" s="4">
        <v>45874</v>
      </c>
      <c r="B6383" s="7">
        <f>+B6382*(1+'VTU Crédito Hipotecario'!$D$20)^(0.00273972602739726)</f>
        <v>318.14695897102246</v>
      </c>
    </row>
    <row r="6384" spans="1:2" x14ac:dyDescent="0.25">
      <c r="A6384" s="4">
        <v>45875</v>
      </c>
      <c r="B6384" s="7">
        <f>+B6383*(1+'VTU Crédito Hipotecario'!$D$20)^(0.00273972602739726)</f>
        <v>318.17280914334737</v>
      </c>
    </row>
    <row r="6385" spans="1:2" x14ac:dyDescent="0.25">
      <c r="A6385" s="4">
        <v>45876</v>
      </c>
      <c r="B6385" s="7">
        <f>+B6384*(1+'VTU Crédito Hipotecario'!$D$20)^(0.00273972602739726)</f>
        <v>318.19866141605826</v>
      </c>
    </row>
    <row r="6386" spans="1:2" x14ac:dyDescent="0.25">
      <c r="A6386" s="4">
        <v>45877</v>
      </c>
      <c r="B6386" s="7">
        <f>+B6385*(1+'VTU Crédito Hipotecario'!$D$20)^(0.00273972602739726)</f>
        <v>318.22451578932578</v>
      </c>
    </row>
    <row r="6387" spans="1:2" x14ac:dyDescent="0.25">
      <c r="A6387" s="4">
        <v>45878</v>
      </c>
      <c r="B6387" s="7">
        <f>+B6386*(1+'VTU Crédito Hipotecario'!$D$20)^(0.00273972602739726)</f>
        <v>318.25037226332063</v>
      </c>
    </row>
    <row r="6388" spans="1:2" x14ac:dyDescent="0.25">
      <c r="A6388" s="4">
        <v>45879</v>
      </c>
      <c r="B6388" s="7">
        <f>+B6387*(1+'VTU Crédito Hipotecario'!$D$20)^(0.00273972602739726)</f>
        <v>318.27623083821345</v>
      </c>
    </row>
    <row r="6389" spans="1:2" x14ac:dyDescent="0.25">
      <c r="A6389" s="4">
        <v>45880</v>
      </c>
      <c r="B6389" s="7">
        <f>+B6388*(1+'VTU Crédito Hipotecario'!$D$20)^(0.00273972602739726)</f>
        <v>318.302091514175</v>
      </c>
    </row>
    <row r="6390" spans="1:2" x14ac:dyDescent="0.25">
      <c r="A6390" s="4">
        <v>45881</v>
      </c>
      <c r="B6390" s="7">
        <f>+B6389*(1+'VTU Crédito Hipotecario'!$D$20)^(0.00273972602739726)</f>
        <v>318.32795429137593</v>
      </c>
    </row>
    <row r="6391" spans="1:2" x14ac:dyDescent="0.25">
      <c r="A6391" s="4">
        <v>45882</v>
      </c>
      <c r="B6391" s="7">
        <f>+B6390*(1+'VTU Crédito Hipotecario'!$D$20)^(0.00273972602739726)</f>
        <v>318.35381916998705</v>
      </c>
    </row>
    <row r="6392" spans="1:2" x14ac:dyDescent="0.25">
      <c r="A6392" s="4">
        <v>45883</v>
      </c>
      <c r="B6392" s="7">
        <f>+B6391*(1+'VTU Crédito Hipotecario'!$D$20)^(0.00273972602739726)</f>
        <v>318.37968615017905</v>
      </c>
    </row>
    <row r="6393" spans="1:2" x14ac:dyDescent="0.25">
      <c r="A6393" s="4">
        <v>45884</v>
      </c>
      <c r="B6393" s="7">
        <f>+B6392*(1+'VTU Crédito Hipotecario'!$D$20)^(0.00273972602739726)</f>
        <v>318.40555523212271</v>
      </c>
    </row>
    <row r="6394" spans="1:2" x14ac:dyDescent="0.25">
      <c r="A6394" s="4">
        <v>45885</v>
      </c>
      <c r="B6394" s="7">
        <f>+B6393*(1+'VTU Crédito Hipotecario'!$D$20)^(0.00273972602739726)</f>
        <v>318.43142641598877</v>
      </c>
    </row>
    <row r="6395" spans="1:2" x14ac:dyDescent="0.25">
      <c r="A6395" s="4">
        <v>45886</v>
      </c>
      <c r="B6395" s="7">
        <f>+B6394*(1+'VTU Crédito Hipotecario'!$D$20)^(0.00273972602739726)</f>
        <v>318.45729970194805</v>
      </c>
    </row>
    <row r="6396" spans="1:2" x14ac:dyDescent="0.25">
      <c r="A6396" s="4">
        <v>45887</v>
      </c>
      <c r="B6396" s="7">
        <f>+B6395*(1+'VTU Crédito Hipotecario'!$D$20)^(0.00273972602739726)</f>
        <v>318.4831750901713</v>
      </c>
    </row>
    <row r="6397" spans="1:2" x14ac:dyDescent="0.25">
      <c r="A6397" s="4">
        <v>45888</v>
      </c>
      <c r="B6397" s="7">
        <f>+B6396*(1+'VTU Crédito Hipotecario'!$D$20)^(0.00273972602739726)</f>
        <v>318.5090525808294</v>
      </c>
    </row>
    <row r="6398" spans="1:2" x14ac:dyDescent="0.25">
      <c r="A6398" s="4">
        <v>45889</v>
      </c>
      <c r="B6398" s="7">
        <f>+B6397*(1+'VTU Crédito Hipotecario'!$D$20)^(0.00273972602739726)</f>
        <v>318.53493217409317</v>
      </c>
    </row>
    <row r="6399" spans="1:2" x14ac:dyDescent="0.25">
      <c r="A6399" s="4">
        <v>45890</v>
      </c>
      <c r="B6399" s="7">
        <f>+B6398*(1+'VTU Crédito Hipotecario'!$D$20)^(0.00273972602739726)</f>
        <v>318.56081387013342</v>
      </c>
    </row>
    <row r="6400" spans="1:2" x14ac:dyDescent="0.25">
      <c r="A6400" s="4">
        <v>45891</v>
      </c>
      <c r="B6400" s="7">
        <f>+B6399*(1+'VTU Crédito Hipotecario'!$D$20)^(0.00273972602739726)</f>
        <v>318.58669766912101</v>
      </c>
    </row>
    <row r="6401" spans="1:2" x14ac:dyDescent="0.25">
      <c r="A6401" s="4">
        <v>45892</v>
      </c>
      <c r="B6401" s="7">
        <f>+B6400*(1+'VTU Crédito Hipotecario'!$D$20)^(0.00273972602739726)</f>
        <v>318.61258357122682</v>
      </c>
    </row>
    <row r="6402" spans="1:2" x14ac:dyDescent="0.25">
      <c r="A6402" s="4">
        <v>45893</v>
      </c>
      <c r="B6402" s="7">
        <f>+B6401*(1+'VTU Crédito Hipotecario'!$D$20)^(0.00273972602739726)</f>
        <v>318.63847157662173</v>
      </c>
    </row>
    <row r="6403" spans="1:2" x14ac:dyDescent="0.25">
      <c r="A6403" s="4">
        <v>45894</v>
      </c>
      <c r="B6403" s="7">
        <f>+B6402*(1+'VTU Crédito Hipotecario'!$D$20)^(0.00273972602739726)</f>
        <v>318.66436168547659</v>
      </c>
    </row>
    <row r="6404" spans="1:2" x14ac:dyDescent="0.25">
      <c r="A6404" s="4">
        <v>45895</v>
      </c>
      <c r="B6404" s="7">
        <f>+B6403*(1+'VTU Crédito Hipotecario'!$D$20)^(0.00273972602739726)</f>
        <v>318.69025389796241</v>
      </c>
    </row>
    <row r="6405" spans="1:2" x14ac:dyDescent="0.25">
      <c r="A6405" s="4">
        <v>45896</v>
      </c>
      <c r="B6405" s="7">
        <f>+B6404*(1+'VTU Crédito Hipotecario'!$D$20)^(0.00273972602739726)</f>
        <v>318.71614821425004</v>
      </c>
    </row>
    <row r="6406" spans="1:2" x14ac:dyDescent="0.25">
      <c r="A6406" s="4">
        <v>45897</v>
      </c>
      <c r="B6406" s="7">
        <f>+B6405*(1+'VTU Crédito Hipotecario'!$D$20)^(0.00273972602739726)</f>
        <v>318.74204463451042</v>
      </c>
    </row>
    <row r="6407" spans="1:2" x14ac:dyDescent="0.25">
      <c r="A6407" s="4">
        <v>45898</v>
      </c>
      <c r="B6407" s="7">
        <f>+B6406*(1+'VTU Crédito Hipotecario'!$D$20)^(0.00273972602739726)</f>
        <v>318.76794315891453</v>
      </c>
    </row>
    <row r="6408" spans="1:2" x14ac:dyDescent="0.25">
      <c r="A6408" s="4">
        <v>45899</v>
      </c>
      <c r="B6408" s="7">
        <f>+B6407*(1+'VTU Crédito Hipotecario'!$D$20)^(0.00273972602739726)</f>
        <v>318.79384378763331</v>
      </c>
    </row>
    <row r="6409" spans="1:2" x14ac:dyDescent="0.25">
      <c r="A6409" s="4">
        <v>45900</v>
      </c>
      <c r="B6409" s="7">
        <f>+B6408*(1+'VTU Crédito Hipotecario'!$D$20)^(0.00273972602739726)</f>
        <v>318.81974652083778</v>
      </c>
    </row>
    <row r="6410" spans="1:2" x14ac:dyDescent="0.25">
      <c r="A6410" s="4">
        <v>45901</v>
      </c>
      <c r="B6410" s="7">
        <f>+B6409*(1+'VTU Crédito Hipotecario'!$D$20)^(0.00273972602739726)</f>
        <v>318.84565135869889</v>
      </c>
    </row>
    <row r="6411" spans="1:2" x14ac:dyDescent="0.25">
      <c r="A6411" s="4">
        <v>45902</v>
      </c>
      <c r="B6411" s="7">
        <f>+B6410*(1+'VTU Crédito Hipotecario'!$D$20)^(0.00273972602739726)</f>
        <v>318.87155830138767</v>
      </c>
    </row>
    <row r="6412" spans="1:2" x14ac:dyDescent="0.25">
      <c r="A6412" s="4">
        <v>45903</v>
      </c>
      <c r="B6412" s="7">
        <f>+B6411*(1+'VTU Crédito Hipotecario'!$D$20)^(0.00273972602739726)</f>
        <v>318.89746734907516</v>
      </c>
    </row>
    <row r="6413" spans="1:2" x14ac:dyDescent="0.25">
      <c r="A6413" s="4">
        <v>45904</v>
      </c>
      <c r="B6413" s="7">
        <f>+B6412*(1+'VTU Crédito Hipotecario'!$D$20)^(0.00273972602739726)</f>
        <v>318.9233785019324</v>
      </c>
    </row>
    <row r="6414" spans="1:2" x14ac:dyDescent="0.25">
      <c r="A6414" s="4">
        <v>45905</v>
      </c>
      <c r="B6414" s="7">
        <f>+B6413*(1+'VTU Crédito Hipotecario'!$D$20)^(0.00273972602739726)</f>
        <v>318.94929176013039</v>
      </c>
    </row>
    <row r="6415" spans="1:2" x14ac:dyDescent="0.25">
      <c r="A6415" s="4">
        <v>45906</v>
      </c>
      <c r="B6415" s="7">
        <f>+B6414*(1+'VTU Crédito Hipotecario'!$D$20)^(0.00273972602739726)</f>
        <v>318.97520712384022</v>
      </c>
    </row>
    <row r="6416" spans="1:2" x14ac:dyDescent="0.25">
      <c r="A6416" s="4">
        <v>45907</v>
      </c>
      <c r="B6416" s="7">
        <f>+B6415*(1+'VTU Crédito Hipotecario'!$D$20)^(0.00273972602739726)</f>
        <v>319.00112459323299</v>
      </c>
    </row>
    <row r="6417" spans="1:2" x14ac:dyDescent="0.25">
      <c r="A6417" s="4">
        <v>45908</v>
      </c>
      <c r="B6417" s="7">
        <f>+B6416*(1+'VTU Crédito Hipotecario'!$D$20)^(0.00273972602739726)</f>
        <v>319.02704416847979</v>
      </c>
    </row>
    <row r="6418" spans="1:2" x14ac:dyDescent="0.25">
      <c r="A6418" s="4">
        <v>45909</v>
      </c>
      <c r="B6418" s="7">
        <f>+B6417*(1+'VTU Crédito Hipotecario'!$D$20)^(0.00273972602739726)</f>
        <v>319.05296584975167</v>
      </c>
    </row>
    <row r="6419" spans="1:2" x14ac:dyDescent="0.25">
      <c r="A6419" s="4">
        <v>45910</v>
      </c>
      <c r="B6419" s="7">
        <f>+B6418*(1+'VTU Crédito Hipotecario'!$D$20)^(0.00273972602739726)</f>
        <v>319.07888963721979</v>
      </c>
    </row>
    <row r="6420" spans="1:2" x14ac:dyDescent="0.25">
      <c r="A6420" s="4">
        <v>45911</v>
      </c>
      <c r="B6420" s="7">
        <f>+B6419*(1+'VTU Crédito Hipotecario'!$D$20)^(0.00273972602739726)</f>
        <v>319.10481553105529</v>
      </c>
    </row>
    <row r="6421" spans="1:2" x14ac:dyDescent="0.25">
      <c r="A6421" s="4">
        <v>45912</v>
      </c>
      <c r="B6421" s="7">
        <f>+B6420*(1+'VTU Crédito Hipotecario'!$D$20)^(0.00273972602739726)</f>
        <v>319.13074353142929</v>
      </c>
    </row>
    <row r="6422" spans="1:2" x14ac:dyDescent="0.25">
      <c r="A6422" s="4">
        <v>45913</v>
      </c>
      <c r="B6422" s="7">
        <f>+B6421*(1+'VTU Crédito Hipotecario'!$D$20)^(0.00273972602739726)</f>
        <v>319.15667363851298</v>
      </c>
    </row>
    <row r="6423" spans="1:2" x14ac:dyDescent="0.25">
      <c r="A6423" s="4">
        <v>45914</v>
      </c>
      <c r="B6423" s="7">
        <f>+B6422*(1+'VTU Crédito Hipotecario'!$D$20)^(0.00273972602739726)</f>
        <v>319.18260585247754</v>
      </c>
    </row>
    <row r="6424" spans="1:2" x14ac:dyDescent="0.25">
      <c r="A6424" s="4">
        <v>45915</v>
      </c>
      <c r="B6424" s="7">
        <f>+B6423*(1+'VTU Crédito Hipotecario'!$D$20)^(0.00273972602739726)</f>
        <v>319.20854017349416</v>
      </c>
    </row>
    <row r="6425" spans="1:2" x14ac:dyDescent="0.25">
      <c r="A6425" s="4">
        <v>45916</v>
      </c>
      <c r="B6425" s="7">
        <f>+B6424*(1+'VTU Crédito Hipotecario'!$D$20)^(0.00273972602739726)</f>
        <v>319.234476601734</v>
      </c>
    </row>
    <row r="6426" spans="1:2" x14ac:dyDescent="0.25">
      <c r="A6426" s="4">
        <v>45917</v>
      </c>
      <c r="B6426" s="7">
        <f>+B6425*(1+'VTU Crédito Hipotecario'!$D$20)^(0.00273972602739726)</f>
        <v>319.26041513736828</v>
      </c>
    </row>
    <row r="6427" spans="1:2" x14ac:dyDescent="0.25">
      <c r="A6427" s="4">
        <v>45918</v>
      </c>
      <c r="B6427" s="7">
        <f>+B6426*(1+'VTU Crédito Hipotecario'!$D$20)^(0.00273972602739726)</f>
        <v>319.28635578056827</v>
      </c>
    </row>
    <row r="6428" spans="1:2" x14ac:dyDescent="0.25">
      <c r="A6428" s="4">
        <v>45919</v>
      </c>
      <c r="B6428" s="7">
        <f>+B6427*(1+'VTU Crédito Hipotecario'!$D$20)^(0.00273972602739726)</f>
        <v>319.31229853150518</v>
      </c>
    </row>
    <row r="6429" spans="1:2" x14ac:dyDescent="0.25">
      <c r="A6429" s="4">
        <v>45920</v>
      </c>
      <c r="B6429" s="7">
        <f>+B6428*(1+'VTU Crédito Hipotecario'!$D$20)^(0.00273972602739726)</f>
        <v>319.33824339035033</v>
      </c>
    </row>
    <row r="6430" spans="1:2" x14ac:dyDescent="0.25">
      <c r="A6430" s="4">
        <v>45921</v>
      </c>
      <c r="B6430" s="7">
        <f>+B6429*(1+'VTU Crédito Hipotecario'!$D$20)^(0.00273972602739726)</f>
        <v>319.36419035727494</v>
      </c>
    </row>
    <row r="6431" spans="1:2" x14ac:dyDescent="0.25">
      <c r="A6431" s="4">
        <v>45922</v>
      </c>
      <c r="B6431" s="7">
        <f>+B6430*(1+'VTU Crédito Hipotecario'!$D$20)^(0.00273972602739726)</f>
        <v>319.39013943245027</v>
      </c>
    </row>
    <row r="6432" spans="1:2" x14ac:dyDescent="0.25">
      <c r="A6432" s="4">
        <v>45923</v>
      </c>
      <c r="B6432" s="7">
        <f>+B6431*(1+'VTU Crédito Hipotecario'!$D$20)^(0.00273972602739726)</f>
        <v>319.41609061604765</v>
      </c>
    </row>
    <row r="6433" spans="1:2" x14ac:dyDescent="0.25">
      <c r="A6433" s="4">
        <v>45924</v>
      </c>
      <c r="B6433" s="7">
        <f>+B6432*(1+'VTU Crédito Hipotecario'!$D$20)^(0.00273972602739726)</f>
        <v>319.44204390823842</v>
      </c>
    </row>
    <row r="6434" spans="1:2" x14ac:dyDescent="0.25">
      <c r="A6434" s="4">
        <v>45925</v>
      </c>
      <c r="B6434" s="7">
        <f>+B6433*(1+'VTU Crédito Hipotecario'!$D$20)^(0.00273972602739726)</f>
        <v>319.46799930919389</v>
      </c>
    </row>
    <row r="6435" spans="1:2" x14ac:dyDescent="0.25">
      <c r="A6435" s="4">
        <v>45926</v>
      </c>
      <c r="B6435" s="7">
        <f>+B6434*(1+'VTU Crédito Hipotecario'!$D$20)^(0.00273972602739726)</f>
        <v>319.49395681908538</v>
      </c>
    </row>
    <row r="6436" spans="1:2" x14ac:dyDescent="0.25">
      <c r="A6436" s="4">
        <v>45927</v>
      </c>
      <c r="B6436" s="7">
        <f>+B6435*(1+'VTU Crédito Hipotecario'!$D$20)^(0.00273972602739726)</f>
        <v>319.51991643808429</v>
      </c>
    </row>
    <row r="6437" spans="1:2" x14ac:dyDescent="0.25">
      <c r="A6437" s="4">
        <v>45928</v>
      </c>
      <c r="B6437" s="7">
        <f>+B6436*(1+'VTU Crédito Hipotecario'!$D$20)^(0.00273972602739726)</f>
        <v>319.54587816636194</v>
      </c>
    </row>
    <row r="6438" spans="1:2" x14ac:dyDescent="0.25">
      <c r="A6438" s="4">
        <v>45929</v>
      </c>
      <c r="B6438" s="7">
        <f>+B6437*(1+'VTU Crédito Hipotecario'!$D$20)^(0.00273972602739726)</f>
        <v>319.57184200408977</v>
      </c>
    </row>
    <row r="6439" spans="1:2" x14ac:dyDescent="0.25">
      <c r="A6439" s="4">
        <v>45930</v>
      </c>
      <c r="B6439" s="7">
        <f>+B6438*(1+'VTU Crédito Hipotecario'!$D$20)^(0.00273972602739726)</f>
        <v>319.59780795143917</v>
      </c>
    </row>
    <row r="6440" spans="1:2" x14ac:dyDescent="0.25">
      <c r="A6440" s="4">
        <v>45931</v>
      </c>
      <c r="B6440" s="7">
        <f>+B6439*(1+'VTU Crédito Hipotecario'!$D$20)^(0.00273972602739726)</f>
        <v>319.6237760085815</v>
      </c>
    </row>
    <row r="6441" spans="1:2" x14ac:dyDescent="0.25">
      <c r="A6441" s="4">
        <v>45932</v>
      </c>
      <c r="B6441" s="7">
        <f>+B6440*(1+'VTU Crédito Hipotecario'!$D$20)^(0.00273972602739726)</f>
        <v>319.64974617568822</v>
      </c>
    </row>
    <row r="6442" spans="1:2" x14ac:dyDescent="0.25">
      <c r="A6442" s="4">
        <v>45933</v>
      </c>
      <c r="B6442" s="7">
        <f>+B6441*(1+'VTU Crédito Hipotecario'!$D$20)^(0.00273972602739726)</f>
        <v>319.67571845293077</v>
      </c>
    </row>
    <row r="6443" spans="1:2" x14ac:dyDescent="0.25">
      <c r="A6443" s="4">
        <v>45934</v>
      </c>
      <c r="B6443" s="7">
        <f>+B6442*(1+'VTU Crédito Hipotecario'!$D$20)^(0.00273972602739726)</f>
        <v>319.70169284048058</v>
      </c>
    </row>
    <row r="6444" spans="1:2" x14ac:dyDescent="0.25">
      <c r="A6444" s="4">
        <v>45935</v>
      </c>
      <c r="B6444" s="7">
        <f>+B6443*(1+'VTU Crédito Hipotecario'!$D$20)^(0.00273972602739726)</f>
        <v>319.72766933850914</v>
      </c>
    </row>
    <row r="6445" spans="1:2" x14ac:dyDescent="0.25">
      <c r="A6445" s="4">
        <v>45936</v>
      </c>
      <c r="B6445" s="7">
        <f>+B6444*(1+'VTU Crédito Hipotecario'!$D$20)^(0.00273972602739726)</f>
        <v>319.75364794718791</v>
      </c>
    </row>
    <row r="6446" spans="1:2" x14ac:dyDescent="0.25">
      <c r="A6446" s="4">
        <v>45937</v>
      </c>
      <c r="B6446" s="7">
        <f>+B6445*(1+'VTU Crédito Hipotecario'!$D$20)^(0.00273972602739726)</f>
        <v>319.77962866668838</v>
      </c>
    </row>
    <row r="6447" spans="1:2" x14ac:dyDescent="0.25">
      <c r="A6447" s="4">
        <v>45938</v>
      </c>
      <c r="B6447" s="7">
        <f>+B6446*(1+'VTU Crédito Hipotecario'!$D$20)^(0.00273972602739726)</f>
        <v>319.8056114971821</v>
      </c>
    </row>
    <row r="6448" spans="1:2" x14ac:dyDescent="0.25">
      <c r="A6448" s="4">
        <v>45939</v>
      </c>
      <c r="B6448" s="7">
        <f>+B6447*(1+'VTU Crédito Hipotecario'!$D$20)^(0.00273972602739726)</f>
        <v>319.83159643884056</v>
      </c>
    </row>
    <row r="6449" spans="1:2" x14ac:dyDescent="0.25">
      <c r="A6449" s="4">
        <v>45940</v>
      </c>
      <c r="B6449" s="7">
        <f>+B6448*(1+'VTU Crédito Hipotecario'!$D$20)^(0.00273972602739726)</f>
        <v>319.85758349183533</v>
      </c>
    </row>
    <row r="6450" spans="1:2" x14ac:dyDescent="0.25">
      <c r="A6450" s="4">
        <v>45941</v>
      </c>
      <c r="B6450" s="7">
        <f>+B6449*(1+'VTU Crédito Hipotecario'!$D$20)^(0.00273972602739726)</f>
        <v>319.88357265633795</v>
      </c>
    </row>
    <row r="6451" spans="1:2" x14ac:dyDescent="0.25">
      <c r="A6451" s="4">
        <v>45942</v>
      </c>
      <c r="B6451" s="7">
        <f>+B6450*(1+'VTU Crédito Hipotecario'!$D$20)^(0.00273972602739726)</f>
        <v>319.90956393251997</v>
      </c>
    </row>
    <row r="6452" spans="1:2" x14ac:dyDescent="0.25">
      <c r="A6452" s="4">
        <v>45943</v>
      </c>
      <c r="B6452" s="7">
        <f>+B6451*(1+'VTU Crédito Hipotecario'!$D$20)^(0.00273972602739726)</f>
        <v>319.93555732055296</v>
      </c>
    </row>
    <row r="6453" spans="1:2" x14ac:dyDescent="0.25">
      <c r="A6453" s="4">
        <v>45944</v>
      </c>
      <c r="B6453" s="7">
        <f>+B6452*(1+'VTU Crédito Hipotecario'!$D$20)^(0.00273972602739726)</f>
        <v>319.96155282060852</v>
      </c>
    </row>
    <row r="6454" spans="1:2" x14ac:dyDescent="0.25">
      <c r="A6454" s="4">
        <v>45945</v>
      </c>
      <c r="B6454" s="7">
        <f>+B6453*(1+'VTU Crédito Hipotecario'!$D$20)^(0.00273972602739726)</f>
        <v>319.98755043285826</v>
      </c>
    </row>
    <row r="6455" spans="1:2" x14ac:dyDescent="0.25">
      <c r="A6455" s="4">
        <v>45946</v>
      </c>
      <c r="B6455" s="7">
        <f>+B6454*(1+'VTU Crédito Hipotecario'!$D$20)^(0.00273972602739726)</f>
        <v>320.01355015747379</v>
      </c>
    </row>
    <row r="6456" spans="1:2" x14ac:dyDescent="0.25">
      <c r="A6456" s="4">
        <v>45947</v>
      </c>
      <c r="B6456" s="7">
        <f>+B6455*(1+'VTU Crédito Hipotecario'!$D$20)^(0.00273972602739726)</f>
        <v>320.03955199462678</v>
      </c>
    </row>
    <row r="6457" spans="1:2" x14ac:dyDescent="0.25">
      <c r="A6457" s="4">
        <v>45948</v>
      </c>
      <c r="B6457" s="7">
        <f>+B6456*(1+'VTU Crédito Hipotecario'!$D$20)^(0.00273972602739726)</f>
        <v>320.06555594448884</v>
      </c>
    </row>
    <row r="6458" spans="1:2" x14ac:dyDescent="0.25">
      <c r="A6458" s="4">
        <v>45949</v>
      </c>
      <c r="B6458" s="7">
        <f>+B6457*(1+'VTU Crédito Hipotecario'!$D$20)^(0.00273972602739726)</f>
        <v>320.09156200723169</v>
      </c>
    </row>
    <row r="6459" spans="1:2" x14ac:dyDescent="0.25">
      <c r="A6459" s="4">
        <v>45950</v>
      </c>
      <c r="B6459" s="7">
        <f>+B6458*(1+'VTU Crédito Hipotecario'!$D$20)^(0.00273972602739726)</f>
        <v>320.11757018302694</v>
      </c>
    </row>
    <row r="6460" spans="1:2" x14ac:dyDescent="0.25">
      <c r="A6460" s="4">
        <v>45951</v>
      </c>
      <c r="B6460" s="7">
        <f>+B6459*(1+'VTU Crédito Hipotecario'!$D$20)^(0.00273972602739726)</f>
        <v>320.14358047204632</v>
      </c>
    </row>
    <row r="6461" spans="1:2" x14ac:dyDescent="0.25">
      <c r="A6461" s="4">
        <v>45952</v>
      </c>
      <c r="B6461" s="7">
        <f>+B6460*(1+'VTU Crédito Hipotecario'!$D$20)^(0.00273972602739726)</f>
        <v>320.1695928744615</v>
      </c>
    </row>
    <row r="6462" spans="1:2" x14ac:dyDescent="0.25">
      <c r="A6462" s="4">
        <v>45953</v>
      </c>
      <c r="B6462" s="7">
        <f>+B6461*(1+'VTU Crédito Hipotecario'!$D$20)^(0.00273972602739726)</f>
        <v>320.19560739044425</v>
      </c>
    </row>
    <row r="6463" spans="1:2" x14ac:dyDescent="0.25">
      <c r="A6463" s="4">
        <v>45954</v>
      </c>
      <c r="B6463" s="7">
        <f>+B6462*(1+'VTU Crédito Hipotecario'!$D$20)^(0.00273972602739726)</f>
        <v>320.22162402016625</v>
      </c>
    </row>
    <row r="6464" spans="1:2" x14ac:dyDescent="0.25">
      <c r="A6464" s="4">
        <v>45955</v>
      </c>
      <c r="B6464" s="7">
        <f>+B6463*(1+'VTU Crédito Hipotecario'!$D$20)^(0.00273972602739726)</f>
        <v>320.24764276379926</v>
      </c>
    </row>
    <row r="6465" spans="1:2" x14ac:dyDescent="0.25">
      <c r="A6465" s="4">
        <v>45956</v>
      </c>
      <c r="B6465" s="7">
        <f>+B6464*(1+'VTU Crédito Hipotecario'!$D$20)^(0.00273972602739726)</f>
        <v>320.27366362151508</v>
      </c>
    </row>
    <row r="6466" spans="1:2" x14ac:dyDescent="0.25">
      <c r="A6466" s="4">
        <v>45957</v>
      </c>
      <c r="B6466" s="7">
        <f>+B6465*(1+'VTU Crédito Hipotecario'!$D$20)^(0.00273972602739726)</f>
        <v>320.29968659348543</v>
      </c>
    </row>
    <row r="6467" spans="1:2" x14ac:dyDescent="0.25">
      <c r="A6467" s="4">
        <v>45958</v>
      </c>
      <c r="B6467" s="7">
        <f>+B6466*(1+'VTU Crédito Hipotecario'!$D$20)^(0.00273972602739726)</f>
        <v>320.32571167988209</v>
      </c>
    </row>
    <row r="6468" spans="1:2" x14ac:dyDescent="0.25">
      <c r="A6468" s="4">
        <v>45959</v>
      </c>
      <c r="B6468" s="7">
        <f>+B6467*(1+'VTU Crédito Hipotecario'!$D$20)^(0.00273972602739726)</f>
        <v>320.35173888087689</v>
      </c>
    </row>
    <row r="6469" spans="1:2" x14ac:dyDescent="0.25">
      <c r="A6469" s="4">
        <v>45960</v>
      </c>
      <c r="B6469" s="7">
        <f>+B6468*(1+'VTU Crédito Hipotecario'!$D$20)^(0.00273972602739726)</f>
        <v>320.37776819664168</v>
      </c>
    </row>
    <row r="6470" spans="1:2" x14ac:dyDescent="0.25">
      <c r="A6470" s="4">
        <v>45961</v>
      </c>
      <c r="B6470" s="7">
        <f>+B6469*(1+'VTU Crédito Hipotecario'!$D$20)^(0.00273972602739726)</f>
        <v>320.40379962734823</v>
      </c>
    </row>
    <row r="6471" spans="1:2" x14ac:dyDescent="0.25">
      <c r="A6471" s="4">
        <v>45962</v>
      </c>
      <c r="B6471" s="7">
        <f>+B6470*(1+'VTU Crédito Hipotecario'!$D$20)^(0.00273972602739726)</f>
        <v>320.42983317316845</v>
      </c>
    </row>
    <row r="6472" spans="1:2" x14ac:dyDescent="0.25">
      <c r="A6472" s="4">
        <v>45963</v>
      </c>
      <c r="B6472" s="7">
        <f>+B6471*(1+'VTU Crédito Hipotecario'!$D$20)^(0.00273972602739726)</f>
        <v>320.45586883427416</v>
      </c>
    </row>
    <row r="6473" spans="1:2" x14ac:dyDescent="0.25">
      <c r="A6473" s="4">
        <v>45964</v>
      </c>
      <c r="B6473" s="7">
        <f>+B6472*(1+'VTU Crédito Hipotecario'!$D$20)^(0.00273972602739726)</f>
        <v>320.4819066108372</v>
      </c>
    </row>
    <row r="6474" spans="1:2" x14ac:dyDescent="0.25">
      <c r="A6474" s="4">
        <v>45965</v>
      </c>
      <c r="B6474" s="7">
        <f>+B6473*(1+'VTU Crédito Hipotecario'!$D$20)^(0.00273972602739726)</f>
        <v>320.50794650302947</v>
      </c>
    </row>
    <row r="6475" spans="1:2" x14ac:dyDescent="0.25">
      <c r="A6475" s="4">
        <v>45966</v>
      </c>
      <c r="B6475" s="7">
        <f>+B6474*(1+'VTU Crédito Hipotecario'!$D$20)^(0.00273972602739726)</f>
        <v>320.53398851102293</v>
      </c>
    </row>
    <row r="6476" spans="1:2" x14ac:dyDescent="0.25">
      <c r="A6476" s="4">
        <v>45967</v>
      </c>
      <c r="B6476" s="7">
        <f>+B6475*(1+'VTU Crédito Hipotecario'!$D$20)^(0.00273972602739726)</f>
        <v>320.56003263498945</v>
      </c>
    </row>
    <row r="6477" spans="1:2" x14ac:dyDescent="0.25">
      <c r="A6477" s="4">
        <v>45968</v>
      </c>
      <c r="B6477" s="7">
        <f>+B6476*(1+'VTU Crédito Hipotecario'!$D$20)^(0.00273972602739726)</f>
        <v>320.58607887510095</v>
      </c>
    </row>
    <row r="6478" spans="1:2" x14ac:dyDescent="0.25">
      <c r="A6478" s="4">
        <v>45969</v>
      </c>
      <c r="B6478" s="7">
        <f>+B6477*(1+'VTU Crédito Hipotecario'!$D$20)^(0.00273972602739726)</f>
        <v>320.61212723152937</v>
      </c>
    </row>
    <row r="6479" spans="1:2" x14ac:dyDescent="0.25">
      <c r="A6479" s="4">
        <v>45970</v>
      </c>
      <c r="B6479" s="7">
        <f>+B6478*(1+'VTU Crédito Hipotecario'!$D$20)^(0.00273972602739726)</f>
        <v>320.63817770444666</v>
      </c>
    </row>
    <row r="6480" spans="1:2" x14ac:dyDescent="0.25">
      <c r="A6480" s="4">
        <v>45971</v>
      </c>
      <c r="B6480" s="7">
        <f>+B6479*(1+'VTU Crédito Hipotecario'!$D$20)^(0.00273972602739726)</f>
        <v>320.66423029402483</v>
      </c>
    </row>
    <row r="6481" spans="1:2" x14ac:dyDescent="0.25">
      <c r="A6481" s="4">
        <v>45972</v>
      </c>
      <c r="B6481" s="7">
        <f>+B6480*(1+'VTU Crédito Hipotecario'!$D$20)^(0.00273972602739726)</f>
        <v>320.69028500043584</v>
      </c>
    </row>
    <row r="6482" spans="1:2" x14ac:dyDescent="0.25">
      <c r="A6482" s="4">
        <v>45973</v>
      </c>
      <c r="B6482" s="7">
        <f>+B6481*(1+'VTU Crédito Hipotecario'!$D$20)^(0.00273972602739726)</f>
        <v>320.71634182385168</v>
      </c>
    </row>
    <row r="6483" spans="1:2" x14ac:dyDescent="0.25">
      <c r="A6483" s="4">
        <v>45974</v>
      </c>
      <c r="B6483" s="7">
        <f>+B6482*(1+'VTU Crédito Hipotecario'!$D$20)^(0.00273972602739726)</f>
        <v>320.74240076444437</v>
      </c>
    </row>
    <row r="6484" spans="1:2" x14ac:dyDescent="0.25">
      <c r="A6484" s="4">
        <v>45975</v>
      </c>
      <c r="B6484" s="7">
        <f>+B6483*(1+'VTU Crédito Hipotecario'!$D$20)^(0.00273972602739726)</f>
        <v>320.76846182238592</v>
      </c>
    </row>
    <row r="6485" spans="1:2" x14ac:dyDescent="0.25">
      <c r="A6485" s="4">
        <v>45976</v>
      </c>
      <c r="B6485" s="7">
        <f>+B6484*(1+'VTU Crédito Hipotecario'!$D$20)^(0.00273972602739726)</f>
        <v>320.79452499784838</v>
      </c>
    </row>
    <row r="6486" spans="1:2" x14ac:dyDescent="0.25">
      <c r="A6486" s="4">
        <v>45977</v>
      </c>
      <c r="B6486" s="7">
        <f>+B6485*(1+'VTU Crédito Hipotecario'!$D$20)^(0.00273972602739726)</f>
        <v>320.82059029100384</v>
      </c>
    </row>
    <row r="6487" spans="1:2" x14ac:dyDescent="0.25">
      <c r="A6487" s="4">
        <v>45978</v>
      </c>
      <c r="B6487" s="7">
        <f>+B6486*(1+'VTU Crédito Hipotecario'!$D$20)^(0.00273972602739726)</f>
        <v>320.84665770202429</v>
      </c>
    </row>
    <row r="6488" spans="1:2" x14ac:dyDescent="0.25">
      <c r="A6488" s="4">
        <v>45979</v>
      </c>
      <c r="B6488" s="7">
        <f>+B6487*(1+'VTU Crédito Hipotecario'!$D$20)^(0.00273972602739726)</f>
        <v>320.87272723108185</v>
      </c>
    </row>
    <row r="6489" spans="1:2" x14ac:dyDescent="0.25">
      <c r="A6489" s="4">
        <v>45980</v>
      </c>
      <c r="B6489" s="7">
        <f>+B6488*(1+'VTU Crédito Hipotecario'!$D$20)^(0.00273972602739726)</f>
        <v>320.89879887834866</v>
      </c>
    </row>
    <row r="6490" spans="1:2" x14ac:dyDescent="0.25">
      <c r="A6490" s="4">
        <v>45981</v>
      </c>
      <c r="B6490" s="7">
        <f>+B6489*(1+'VTU Crédito Hipotecario'!$D$20)^(0.00273972602739726)</f>
        <v>320.92487264399676</v>
      </c>
    </row>
    <row r="6491" spans="1:2" x14ac:dyDescent="0.25">
      <c r="A6491" s="4">
        <v>45982</v>
      </c>
      <c r="B6491" s="7">
        <f>+B6490*(1+'VTU Crédito Hipotecario'!$D$20)^(0.00273972602739726)</f>
        <v>320.9509485281983</v>
      </c>
    </row>
    <row r="6492" spans="1:2" x14ac:dyDescent="0.25">
      <c r="A6492" s="4">
        <v>45983</v>
      </c>
      <c r="B6492" s="7">
        <f>+B6491*(1+'VTU Crédito Hipotecario'!$D$20)^(0.00273972602739726)</f>
        <v>320.97702653112543</v>
      </c>
    </row>
    <row r="6493" spans="1:2" x14ac:dyDescent="0.25">
      <c r="A6493" s="4">
        <v>45984</v>
      </c>
      <c r="B6493" s="7">
        <f>+B6492*(1+'VTU Crédito Hipotecario'!$D$20)^(0.00273972602739726)</f>
        <v>321.00310665295029</v>
      </c>
    </row>
    <row r="6494" spans="1:2" x14ac:dyDescent="0.25">
      <c r="A6494" s="4">
        <v>45985</v>
      </c>
      <c r="B6494" s="7">
        <f>+B6493*(1+'VTU Crédito Hipotecario'!$D$20)^(0.00273972602739726)</f>
        <v>321.02918889384506</v>
      </c>
    </row>
    <row r="6495" spans="1:2" x14ac:dyDescent="0.25">
      <c r="A6495" s="4">
        <v>45986</v>
      </c>
      <c r="B6495" s="7">
        <f>+B6494*(1+'VTU Crédito Hipotecario'!$D$20)^(0.00273972602739726)</f>
        <v>321.05527325398191</v>
      </c>
    </row>
    <row r="6496" spans="1:2" x14ac:dyDescent="0.25">
      <c r="A6496" s="4">
        <v>45987</v>
      </c>
      <c r="B6496" s="7">
        <f>+B6495*(1+'VTU Crédito Hipotecario'!$D$20)^(0.00273972602739726)</f>
        <v>321.08135973353302</v>
      </c>
    </row>
    <row r="6497" spans="1:2" x14ac:dyDescent="0.25">
      <c r="A6497" s="4">
        <v>45988</v>
      </c>
      <c r="B6497" s="7">
        <f>+B6496*(1+'VTU Crédito Hipotecario'!$D$20)^(0.00273972602739726)</f>
        <v>321.10744833267063</v>
      </c>
    </row>
    <row r="6498" spans="1:2" x14ac:dyDescent="0.25">
      <c r="A6498" s="4">
        <v>45989</v>
      </c>
      <c r="B6498" s="7">
        <f>+B6497*(1+'VTU Crédito Hipotecario'!$D$20)^(0.00273972602739726)</f>
        <v>321.13353905156691</v>
      </c>
    </row>
    <row r="6499" spans="1:2" x14ac:dyDescent="0.25">
      <c r="A6499" s="4">
        <v>45990</v>
      </c>
      <c r="B6499" s="7">
        <f>+B6498*(1+'VTU Crédito Hipotecario'!$D$20)^(0.00273972602739726)</f>
        <v>321.15963189039411</v>
      </c>
    </row>
    <row r="6500" spans="1:2" x14ac:dyDescent="0.25">
      <c r="A6500" s="4">
        <v>45991</v>
      </c>
      <c r="B6500" s="7">
        <f>+B6499*(1+'VTU Crédito Hipotecario'!$D$20)^(0.00273972602739726)</f>
        <v>321.18572684932451</v>
      </c>
    </row>
    <row r="6501" spans="1:2" x14ac:dyDescent="0.25">
      <c r="A6501" s="4">
        <v>45992</v>
      </c>
      <c r="B6501" s="7">
        <f>+B6500*(1+'VTU Crédito Hipotecario'!$D$20)^(0.00273972602739726)</f>
        <v>321.21182392853035</v>
      </c>
    </row>
    <row r="6502" spans="1:2" x14ac:dyDescent="0.25">
      <c r="A6502" s="4">
        <v>45993</v>
      </c>
      <c r="B6502" s="7">
        <f>+B6501*(1+'VTU Crédito Hipotecario'!$D$20)^(0.00273972602739726)</f>
        <v>321.23792312818392</v>
      </c>
    </row>
    <row r="6503" spans="1:2" x14ac:dyDescent="0.25">
      <c r="A6503" s="4">
        <v>45994</v>
      </c>
      <c r="B6503" s="7">
        <f>+B6502*(1+'VTU Crédito Hipotecario'!$D$20)^(0.00273972602739726)</f>
        <v>321.26402444845752</v>
      </c>
    </row>
    <row r="6504" spans="1:2" x14ac:dyDescent="0.25">
      <c r="A6504" s="4">
        <v>45995</v>
      </c>
      <c r="B6504" s="7">
        <f>+B6503*(1+'VTU Crédito Hipotecario'!$D$20)^(0.00273972602739726)</f>
        <v>321.29012788952343</v>
      </c>
    </row>
    <row r="6505" spans="1:2" x14ac:dyDescent="0.25">
      <c r="A6505" s="4">
        <v>45996</v>
      </c>
      <c r="B6505" s="7">
        <f>+B6504*(1+'VTU Crédito Hipotecario'!$D$20)^(0.00273972602739726)</f>
        <v>321.31623345155396</v>
      </c>
    </row>
    <row r="6506" spans="1:2" x14ac:dyDescent="0.25">
      <c r="A6506" s="4">
        <v>45997</v>
      </c>
      <c r="B6506" s="7">
        <f>+B6505*(1+'VTU Crédito Hipotecario'!$D$20)^(0.00273972602739726)</f>
        <v>321.34234113472144</v>
      </c>
    </row>
    <row r="6507" spans="1:2" x14ac:dyDescent="0.25">
      <c r="A6507" s="4">
        <v>45998</v>
      </c>
      <c r="B6507" s="7">
        <f>+B6506*(1+'VTU Crédito Hipotecario'!$D$20)^(0.00273972602739726)</f>
        <v>321.36845093919828</v>
      </c>
    </row>
    <row r="6508" spans="1:2" x14ac:dyDescent="0.25">
      <c r="A6508" s="4">
        <v>45999</v>
      </c>
      <c r="B6508" s="7">
        <f>+B6507*(1+'VTU Crédito Hipotecario'!$D$20)^(0.00273972602739726)</f>
        <v>321.39456286515679</v>
      </c>
    </row>
    <row r="6509" spans="1:2" x14ac:dyDescent="0.25">
      <c r="A6509" s="4">
        <v>46000</v>
      </c>
      <c r="B6509" s="7">
        <f>+B6508*(1+'VTU Crédito Hipotecario'!$D$20)^(0.00273972602739726)</f>
        <v>321.42067691276935</v>
      </c>
    </row>
    <row r="6510" spans="1:2" x14ac:dyDescent="0.25">
      <c r="A6510" s="4">
        <v>46001</v>
      </c>
      <c r="B6510" s="7">
        <f>+B6509*(1+'VTU Crédito Hipotecario'!$D$20)^(0.00273972602739726)</f>
        <v>321.44679308220833</v>
      </c>
    </row>
    <row r="6511" spans="1:2" x14ac:dyDescent="0.25">
      <c r="A6511" s="4">
        <v>46002</v>
      </c>
      <c r="B6511" s="7">
        <f>+B6510*(1+'VTU Crédito Hipotecario'!$D$20)^(0.00273972602739726)</f>
        <v>321.47291137364618</v>
      </c>
    </row>
    <row r="6512" spans="1:2" x14ac:dyDescent="0.25">
      <c r="A6512" s="4">
        <v>46003</v>
      </c>
      <c r="B6512" s="7">
        <f>+B6511*(1+'VTU Crédito Hipotecario'!$D$20)^(0.00273972602739726)</f>
        <v>321.49903178725532</v>
      </c>
    </row>
    <row r="6513" spans="1:2" x14ac:dyDescent="0.25">
      <c r="A6513" s="4">
        <v>46004</v>
      </c>
      <c r="B6513" s="7">
        <f>+B6512*(1+'VTU Crédito Hipotecario'!$D$20)^(0.00273972602739726)</f>
        <v>321.52515432320814</v>
      </c>
    </row>
    <row r="6514" spans="1:2" x14ac:dyDescent="0.25">
      <c r="A6514" s="4">
        <v>46005</v>
      </c>
      <c r="B6514" s="7">
        <f>+B6513*(1+'VTU Crédito Hipotecario'!$D$20)^(0.00273972602739726)</f>
        <v>321.55127898167711</v>
      </c>
    </row>
    <row r="6515" spans="1:2" x14ac:dyDescent="0.25">
      <c r="A6515" s="4">
        <v>46006</v>
      </c>
      <c r="B6515" s="7">
        <f>+B6514*(1+'VTU Crédito Hipotecario'!$D$20)^(0.00273972602739726)</f>
        <v>321.5774057628347</v>
      </c>
    </row>
    <row r="6516" spans="1:2" x14ac:dyDescent="0.25">
      <c r="A6516" s="4">
        <v>46007</v>
      </c>
      <c r="B6516" s="7">
        <f>+B6515*(1+'VTU Crédito Hipotecario'!$D$20)^(0.00273972602739726)</f>
        <v>321.60353466685336</v>
      </c>
    </row>
    <row r="6517" spans="1:2" x14ac:dyDescent="0.25">
      <c r="A6517" s="4">
        <v>46008</v>
      </c>
      <c r="B6517" s="7">
        <f>+B6516*(1+'VTU Crédito Hipotecario'!$D$20)^(0.00273972602739726)</f>
        <v>321.62966569390557</v>
      </c>
    </row>
    <row r="6518" spans="1:2" x14ac:dyDescent="0.25">
      <c r="A6518" s="4">
        <v>46009</v>
      </c>
      <c r="B6518" s="7">
        <f>+B6517*(1+'VTU Crédito Hipotecario'!$D$20)^(0.00273972602739726)</f>
        <v>321.65579884416383</v>
      </c>
    </row>
    <row r="6519" spans="1:2" x14ac:dyDescent="0.25">
      <c r="A6519" s="4">
        <v>46010</v>
      </c>
      <c r="B6519" s="7">
        <f>+B6518*(1+'VTU Crédito Hipotecario'!$D$20)^(0.00273972602739726)</f>
        <v>321.68193411780067</v>
      </c>
    </row>
    <row r="6520" spans="1:2" x14ac:dyDescent="0.25">
      <c r="A6520" s="4">
        <v>46011</v>
      </c>
      <c r="B6520" s="7">
        <f>+B6519*(1+'VTU Crédito Hipotecario'!$D$20)^(0.00273972602739726)</f>
        <v>321.7080715149886</v>
      </c>
    </row>
    <row r="6521" spans="1:2" x14ac:dyDescent="0.25">
      <c r="A6521" s="4">
        <v>46012</v>
      </c>
      <c r="B6521" s="7">
        <f>+B6520*(1+'VTU Crédito Hipotecario'!$D$20)^(0.00273972602739726)</f>
        <v>321.73421103590022</v>
      </c>
    </row>
    <row r="6522" spans="1:2" x14ac:dyDescent="0.25">
      <c r="A6522" s="4">
        <v>46013</v>
      </c>
      <c r="B6522" s="7">
        <f>+B6521*(1+'VTU Crédito Hipotecario'!$D$20)^(0.00273972602739726)</f>
        <v>321.76035268070802</v>
      </c>
    </row>
    <row r="6523" spans="1:2" x14ac:dyDescent="0.25">
      <c r="A6523" s="4">
        <v>46014</v>
      </c>
      <c r="B6523" s="7">
        <f>+B6522*(1+'VTU Crédito Hipotecario'!$D$20)^(0.00273972602739726)</f>
        <v>321.7864964495846</v>
      </c>
    </row>
    <row r="6524" spans="1:2" x14ac:dyDescent="0.25">
      <c r="A6524" s="4">
        <v>46015</v>
      </c>
      <c r="B6524" s="7">
        <f>+B6523*(1+'VTU Crédito Hipotecario'!$D$20)^(0.00273972602739726)</f>
        <v>321.81264234270253</v>
      </c>
    </row>
    <row r="6525" spans="1:2" x14ac:dyDescent="0.25">
      <c r="A6525" s="4">
        <v>46016</v>
      </c>
      <c r="B6525" s="7">
        <f>+B6524*(1+'VTU Crédito Hipotecario'!$D$20)^(0.00273972602739726)</f>
        <v>321.83879036023444</v>
      </c>
    </row>
    <row r="6526" spans="1:2" x14ac:dyDescent="0.25">
      <c r="A6526" s="4">
        <v>46017</v>
      </c>
      <c r="B6526" s="7">
        <f>+B6525*(1+'VTU Crédito Hipotecario'!$D$20)^(0.00273972602739726)</f>
        <v>321.86494050235297</v>
      </c>
    </row>
    <row r="6527" spans="1:2" x14ac:dyDescent="0.25">
      <c r="A6527" s="4">
        <v>46018</v>
      </c>
      <c r="B6527" s="7">
        <f>+B6526*(1+'VTU Crédito Hipotecario'!$D$20)^(0.00273972602739726)</f>
        <v>321.89109276923068</v>
      </c>
    </row>
    <row r="6528" spans="1:2" x14ac:dyDescent="0.25">
      <c r="A6528" s="4">
        <v>46019</v>
      </c>
      <c r="B6528" s="7">
        <f>+B6527*(1+'VTU Crédito Hipotecario'!$D$20)^(0.00273972602739726)</f>
        <v>321.91724716104022</v>
      </c>
    </row>
    <row r="6529" spans="1:2" x14ac:dyDescent="0.25">
      <c r="A6529" s="4">
        <v>46020</v>
      </c>
      <c r="B6529" s="7">
        <f>+B6528*(1+'VTU Crédito Hipotecario'!$D$20)^(0.00273972602739726)</f>
        <v>321.94340367795428</v>
      </c>
    </row>
    <row r="6530" spans="1:2" x14ac:dyDescent="0.25">
      <c r="A6530" s="4">
        <v>46021</v>
      </c>
      <c r="B6530" s="7">
        <f>+B6529*(1+'VTU Crédito Hipotecario'!$D$20)^(0.00273972602739726)</f>
        <v>321.96956232014549</v>
      </c>
    </row>
    <row r="6531" spans="1:2" x14ac:dyDescent="0.25">
      <c r="A6531" s="4">
        <v>46022</v>
      </c>
      <c r="B6531" s="7">
        <f>+B6530*(1+'VTU Crédito Hipotecario'!$D$20)^(0.00273972602739726)</f>
        <v>321.99572308778659</v>
      </c>
    </row>
    <row r="6532" spans="1:2" x14ac:dyDescent="0.25">
      <c r="A6532" s="4">
        <v>46023</v>
      </c>
      <c r="B6532" s="7">
        <f>+B6531*(1+'VTU Crédito Hipotecario'!$D$20)^(0.00273972602739726)</f>
        <v>322.02188598105022</v>
      </c>
    </row>
    <row r="6533" spans="1:2" x14ac:dyDescent="0.25">
      <c r="A6533" s="4">
        <v>46024</v>
      </c>
      <c r="B6533" s="7">
        <f>+B6532*(1+'VTU Crédito Hipotecario'!$D$20)^(0.00273972602739726)</f>
        <v>322.04805100010913</v>
      </c>
    </row>
    <row r="6534" spans="1:2" x14ac:dyDescent="0.25">
      <c r="A6534" s="4">
        <v>46025</v>
      </c>
      <c r="B6534" s="7">
        <f>+B6533*(1+'VTU Crédito Hipotecario'!$D$20)^(0.00273972602739726)</f>
        <v>322.074218145136</v>
      </c>
    </row>
    <row r="6535" spans="1:2" x14ac:dyDescent="0.25">
      <c r="A6535" s="4">
        <v>46026</v>
      </c>
      <c r="B6535" s="7">
        <f>+B6534*(1+'VTU Crédito Hipotecario'!$D$20)^(0.00273972602739726)</f>
        <v>322.10038741630365</v>
      </c>
    </row>
    <row r="6536" spans="1:2" x14ac:dyDescent="0.25">
      <c r="A6536" s="4">
        <v>46027</v>
      </c>
      <c r="B6536" s="7">
        <f>+B6535*(1+'VTU Crédito Hipotecario'!$D$20)^(0.00273972602739726)</f>
        <v>322.12655881378475</v>
      </c>
    </row>
    <row r="6537" spans="1:2" x14ac:dyDescent="0.25">
      <c r="A6537" s="4">
        <v>46028</v>
      </c>
      <c r="B6537" s="7">
        <f>+B6536*(1+'VTU Crédito Hipotecario'!$D$20)^(0.00273972602739726)</f>
        <v>322.15273233775213</v>
      </c>
    </row>
    <row r="6538" spans="1:2" x14ac:dyDescent="0.25">
      <c r="A6538" s="4">
        <v>46029</v>
      </c>
      <c r="B6538" s="7">
        <f>+B6537*(1+'VTU Crédito Hipotecario'!$D$20)^(0.00273972602739726)</f>
        <v>322.17890798837851</v>
      </c>
    </row>
    <row r="6539" spans="1:2" x14ac:dyDescent="0.25">
      <c r="A6539" s="4">
        <v>46030</v>
      </c>
      <c r="B6539" s="7">
        <f>+B6538*(1+'VTU Crédito Hipotecario'!$D$20)^(0.00273972602739726)</f>
        <v>322.20508576583677</v>
      </c>
    </row>
    <row r="6540" spans="1:2" x14ac:dyDescent="0.25">
      <c r="A6540" s="4">
        <v>46031</v>
      </c>
      <c r="B6540" s="7">
        <f>+B6539*(1+'VTU Crédito Hipotecario'!$D$20)^(0.00273972602739726)</f>
        <v>322.23126567029965</v>
      </c>
    </row>
    <row r="6541" spans="1:2" x14ac:dyDescent="0.25">
      <c r="A6541" s="4">
        <v>46032</v>
      </c>
      <c r="B6541" s="7">
        <f>+B6540*(1+'VTU Crédito Hipotecario'!$D$20)^(0.00273972602739726)</f>
        <v>322.25744770194001</v>
      </c>
    </row>
    <row r="6542" spans="1:2" x14ac:dyDescent="0.25">
      <c r="A6542" s="4">
        <v>46033</v>
      </c>
      <c r="B6542" s="7">
        <f>+B6541*(1+'VTU Crédito Hipotecario'!$D$20)^(0.00273972602739726)</f>
        <v>322.28363186093065</v>
      </c>
    </row>
    <row r="6543" spans="1:2" x14ac:dyDescent="0.25">
      <c r="A6543" s="4">
        <v>46034</v>
      </c>
      <c r="B6543" s="7">
        <f>+B6542*(1+'VTU Crédito Hipotecario'!$D$20)^(0.00273972602739726)</f>
        <v>322.30981814744445</v>
      </c>
    </row>
    <row r="6544" spans="1:2" x14ac:dyDescent="0.25">
      <c r="A6544" s="4">
        <v>46035</v>
      </c>
      <c r="B6544" s="7">
        <f>+B6543*(1+'VTU Crédito Hipotecario'!$D$20)^(0.00273972602739726)</f>
        <v>322.33600656165424</v>
      </c>
    </row>
    <row r="6545" spans="1:2" x14ac:dyDescent="0.25">
      <c r="A6545" s="4">
        <v>46036</v>
      </c>
      <c r="B6545" s="7">
        <f>+B6544*(1+'VTU Crédito Hipotecario'!$D$20)^(0.00273972602739726)</f>
        <v>322.36219710373297</v>
      </c>
    </row>
    <row r="6546" spans="1:2" x14ac:dyDescent="0.25">
      <c r="A6546" s="4">
        <v>46037</v>
      </c>
      <c r="B6546" s="7">
        <f>+B6545*(1+'VTU Crédito Hipotecario'!$D$20)^(0.00273972602739726)</f>
        <v>322.38838977385348</v>
      </c>
    </row>
    <row r="6547" spans="1:2" x14ac:dyDescent="0.25">
      <c r="A6547" s="4">
        <v>46038</v>
      </c>
      <c r="B6547" s="7">
        <f>+B6546*(1+'VTU Crédito Hipotecario'!$D$20)^(0.00273972602739726)</f>
        <v>322.41458457218869</v>
      </c>
    </row>
    <row r="6548" spans="1:2" x14ac:dyDescent="0.25">
      <c r="A6548" s="4">
        <v>46039</v>
      </c>
      <c r="B6548" s="7">
        <f>+B6547*(1+'VTU Crédito Hipotecario'!$D$20)^(0.00273972602739726)</f>
        <v>322.44078149891152</v>
      </c>
    </row>
    <row r="6549" spans="1:2" x14ac:dyDescent="0.25">
      <c r="A6549" s="4">
        <v>46040</v>
      </c>
      <c r="B6549" s="7">
        <f>+B6548*(1+'VTU Crédito Hipotecario'!$D$20)^(0.00273972602739726)</f>
        <v>322.46698055419495</v>
      </c>
    </row>
    <row r="6550" spans="1:2" x14ac:dyDescent="0.25">
      <c r="A6550" s="4">
        <v>46041</v>
      </c>
      <c r="B6550" s="7">
        <f>+B6549*(1+'VTU Crédito Hipotecario'!$D$20)^(0.00273972602739726)</f>
        <v>322.49318173821189</v>
      </c>
    </row>
    <row r="6551" spans="1:2" x14ac:dyDescent="0.25">
      <c r="A6551" s="4">
        <v>46042</v>
      </c>
      <c r="B6551" s="7">
        <f>+B6550*(1+'VTU Crédito Hipotecario'!$D$20)^(0.00273972602739726)</f>
        <v>322.51938505113532</v>
      </c>
    </row>
    <row r="6552" spans="1:2" x14ac:dyDescent="0.25">
      <c r="A6552" s="4">
        <v>46043</v>
      </c>
      <c r="B6552" s="7">
        <f>+B6551*(1+'VTU Crédito Hipotecario'!$D$20)^(0.00273972602739726)</f>
        <v>322.54559049313821</v>
      </c>
    </row>
    <row r="6553" spans="1:2" x14ac:dyDescent="0.25">
      <c r="A6553" s="4">
        <v>46044</v>
      </c>
      <c r="B6553" s="7">
        <f>+B6552*(1+'VTU Crédito Hipotecario'!$D$20)^(0.00273972602739726)</f>
        <v>322.57179806439353</v>
      </c>
    </row>
    <row r="6554" spans="1:2" x14ac:dyDescent="0.25">
      <c r="A6554" s="4">
        <v>46045</v>
      </c>
      <c r="B6554" s="7">
        <f>+B6553*(1+'VTU Crédito Hipotecario'!$D$20)^(0.00273972602739726)</f>
        <v>322.59800776507433</v>
      </c>
    </row>
    <row r="6555" spans="1:2" x14ac:dyDescent="0.25">
      <c r="A6555" s="4">
        <v>46046</v>
      </c>
      <c r="B6555" s="7">
        <f>+B6554*(1+'VTU Crédito Hipotecario'!$D$20)^(0.00273972602739726)</f>
        <v>322.62421959535357</v>
      </c>
    </row>
    <row r="6556" spans="1:2" x14ac:dyDescent="0.25">
      <c r="A6556" s="4">
        <v>46047</v>
      </c>
      <c r="B6556" s="7">
        <f>+B6555*(1+'VTU Crédito Hipotecario'!$D$20)^(0.00273972602739726)</f>
        <v>322.65043355540433</v>
      </c>
    </row>
    <row r="6557" spans="1:2" x14ac:dyDescent="0.25">
      <c r="A6557" s="4">
        <v>46048</v>
      </c>
      <c r="B6557" s="7">
        <f>+B6556*(1+'VTU Crédito Hipotecario'!$D$20)^(0.00273972602739726)</f>
        <v>322.67664964539966</v>
      </c>
    </row>
    <row r="6558" spans="1:2" x14ac:dyDescent="0.25">
      <c r="A6558" s="4">
        <v>46049</v>
      </c>
      <c r="B6558" s="7">
        <f>+B6557*(1+'VTU Crédito Hipotecario'!$D$20)^(0.00273972602739726)</f>
        <v>322.70286786551259</v>
      </c>
    </row>
    <row r="6559" spans="1:2" x14ac:dyDescent="0.25">
      <c r="A6559" s="4">
        <v>46050</v>
      </c>
      <c r="B6559" s="7">
        <f>+B6558*(1+'VTU Crédito Hipotecario'!$D$20)^(0.00273972602739726)</f>
        <v>322.72908821591625</v>
      </c>
    </row>
    <row r="6560" spans="1:2" x14ac:dyDescent="0.25">
      <c r="A6560" s="4">
        <v>46051</v>
      </c>
      <c r="B6560" s="7">
        <f>+B6559*(1+'VTU Crédito Hipotecario'!$D$20)^(0.00273972602739726)</f>
        <v>322.75531069678368</v>
      </c>
    </row>
    <row r="6561" spans="1:2" x14ac:dyDescent="0.25">
      <c r="A6561" s="4">
        <v>46052</v>
      </c>
      <c r="B6561" s="7">
        <f>+B6560*(1+'VTU Crédito Hipotecario'!$D$20)^(0.00273972602739726)</f>
        <v>322.78153530828803</v>
      </c>
    </row>
    <row r="6562" spans="1:2" x14ac:dyDescent="0.25">
      <c r="A6562" s="4">
        <v>46053</v>
      </c>
      <c r="B6562" s="7">
        <f>+B6561*(1+'VTU Crédito Hipotecario'!$D$20)^(0.00273972602739726)</f>
        <v>322.80776205060238</v>
      </c>
    </row>
    <row r="6563" spans="1:2" x14ac:dyDescent="0.25">
      <c r="A6563" s="4">
        <v>46054</v>
      </c>
      <c r="B6563" s="7">
        <f>+B6562*(1+'VTU Crédito Hipotecario'!$D$20)^(0.00273972602739726)</f>
        <v>322.83399092389988</v>
      </c>
    </row>
    <row r="6564" spans="1:2" x14ac:dyDescent="0.25">
      <c r="A6564" s="4">
        <v>46055</v>
      </c>
      <c r="B6564" s="7">
        <f>+B6563*(1+'VTU Crédito Hipotecario'!$D$20)^(0.00273972602739726)</f>
        <v>322.86022192835367</v>
      </c>
    </row>
    <row r="6565" spans="1:2" x14ac:dyDescent="0.25">
      <c r="A6565" s="4">
        <v>46056</v>
      </c>
      <c r="B6565" s="7">
        <f>+B6564*(1+'VTU Crédito Hipotecario'!$D$20)^(0.00273972602739726)</f>
        <v>322.8864550641369</v>
      </c>
    </row>
    <row r="6566" spans="1:2" x14ac:dyDescent="0.25">
      <c r="A6566" s="4">
        <v>46057</v>
      </c>
      <c r="B6566" s="7">
        <f>+B6565*(1+'VTU Crédito Hipotecario'!$D$20)^(0.00273972602739726)</f>
        <v>322.91269033142277</v>
      </c>
    </row>
    <row r="6567" spans="1:2" x14ac:dyDescent="0.25">
      <c r="A6567" s="4">
        <v>46058</v>
      </c>
      <c r="B6567" s="7">
        <f>+B6566*(1+'VTU Crédito Hipotecario'!$D$20)^(0.00273972602739726)</f>
        <v>322.93892773038448</v>
      </c>
    </row>
    <row r="6568" spans="1:2" x14ac:dyDescent="0.25">
      <c r="A6568" s="4">
        <v>46059</v>
      </c>
      <c r="B6568" s="7">
        <f>+B6567*(1+'VTU Crédito Hipotecario'!$D$20)^(0.00273972602739726)</f>
        <v>322.96516726119523</v>
      </c>
    </row>
    <row r="6569" spans="1:2" x14ac:dyDescent="0.25">
      <c r="A6569" s="4">
        <v>46060</v>
      </c>
      <c r="B6569" s="7">
        <f>+B6568*(1+'VTU Crédito Hipotecario'!$D$20)^(0.00273972602739726)</f>
        <v>322.99140892402818</v>
      </c>
    </row>
    <row r="6570" spans="1:2" x14ac:dyDescent="0.25">
      <c r="A6570" s="4">
        <v>46061</v>
      </c>
      <c r="B6570" s="7">
        <f>+B6569*(1+'VTU Crédito Hipotecario'!$D$20)^(0.00273972602739726)</f>
        <v>323.01765271905663</v>
      </c>
    </row>
    <row r="6571" spans="1:2" x14ac:dyDescent="0.25">
      <c r="A6571" s="4">
        <v>46062</v>
      </c>
      <c r="B6571" s="7">
        <f>+B6570*(1+'VTU Crédito Hipotecario'!$D$20)^(0.00273972602739726)</f>
        <v>323.04389864645378</v>
      </c>
    </row>
    <row r="6572" spans="1:2" x14ac:dyDescent="0.25">
      <c r="A6572" s="4">
        <v>46063</v>
      </c>
      <c r="B6572" s="7">
        <f>+B6571*(1+'VTU Crédito Hipotecario'!$D$20)^(0.00273972602739726)</f>
        <v>323.0701467063929</v>
      </c>
    </row>
    <row r="6573" spans="1:2" x14ac:dyDescent="0.25">
      <c r="A6573" s="4">
        <v>46064</v>
      </c>
      <c r="B6573" s="7">
        <f>+B6572*(1+'VTU Crédito Hipotecario'!$D$20)^(0.00273972602739726)</f>
        <v>323.09639689904731</v>
      </c>
    </row>
    <row r="6574" spans="1:2" x14ac:dyDescent="0.25">
      <c r="A6574" s="4">
        <v>46065</v>
      </c>
      <c r="B6574" s="7">
        <f>+B6573*(1+'VTU Crédito Hipotecario'!$D$20)^(0.00273972602739726)</f>
        <v>323.12264922459025</v>
      </c>
    </row>
    <row r="6575" spans="1:2" x14ac:dyDescent="0.25">
      <c r="A6575" s="4">
        <v>46066</v>
      </c>
      <c r="B6575" s="7">
        <f>+B6574*(1+'VTU Crédito Hipotecario'!$D$20)^(0.00273972602739726)</f>
        <v>323.14890368319504</v>
      </c>
    </row>
    <row r="6576" spans="1:2" x14ac:dyDescent="0.25">
      <c r="A6576" s="4">
        <v>46067</v>
      </c>
      <c r="B6576" s="7">
        <f>+B6575*(1+'VTU Crédito Hipotecario'!$D$20)^(0.00273972602739726)</f>
        <v>323.17516027503501</v>
      </c>
    </row>
    <row r="6577" spans="1:2" x14ac:dyDescent="0.25">
      <c r="A6577" s="4">
        <v>46068</v>
      </c>
      <c r="B6577" s="7">
        <f>+B6576*(1+'VTU Crédito Hipotecario'!$D$20)^(0.00273972602739726)</f>
        <v>323.20141900028347</v>
      </c>
    </row>
    <row r="6578" spans="1:2" x14ac:dyDescent="0.25">
      <c r="A6578" s="4">
        <v>46069</v>
      </c>
      <c r="B6578" s="7">
        <f>+B6577*(1+'VTU Crédito Hipotecario'!$D$20)^(0.00273972602739726)</f>
        <v>323.22767985911372</v>
      </c>
    </row>
    <row r="6579" spans="1:2" x14ac:dyDescent="0.25">
      <c r="A6579" s="4">
        <v>46070</v>
      </c>
      <c r="B6579" s="7">
        <f>+B6578*(1+'VTU Crédito Hipotecario'!$D$20)^(0.00273972602739726)</f>
        <v>323.25394285169921</v>
      </c>
    </row>
    <row r="6580" spans="1:2" x14ac:dyDescent="0.25">
      <c r="A6580" s="4">
        <v>46071</v>
      </c>
      <c r="B6580" s="7">
        <f>+B6579*(1+'VTU Crédito Hipotecario'!$D$20)^(0.00273972602739726)</f>
        <v>323.28020797821324</v>
      </c>
    </row>
    <row r="6581" spans="1:2" x14ac:dyDescent="0.25">
      <c r="A6581" s="4">
        <v>46072</v>
      </c>
      <c r="B6581" s="7">
        <f>+B6580*(1+'VTU Crédito Hipotecario'!$D$20)^(0.00273972602739726)</f>
        <v>323.30647523882925</v>
      </c>
    </row>
    <row r="6582" spans="1:2" x14ac:dyDescent="0.25">
      <c r="A6582" s="4">
        <v>46073</v>
      </c>
      <c r="B6582" s="7">
        <f>+B6581*(1+'VTU Crédito Hipotecario'!$D$20)^(0.00273972602739726)</f>
        <v>323.33274463372061</v>
      </c>
    </row>
    <row r="6583" spans="1:2" x14ac:dyDescent="0.25">
      <c r="A6583" s="4">
        <v>46074</v>
      </c>
      <c r="B6583" s="7">
        <f>+B6582*(1+'VTU Crédito Hipotecario'!$D$20)^(0.00273972602739726)</f>
        <v>323.35901616306074</v>
      </c>
    </row>
    <row r="6584" spans="1:2" x14ac:dyDescent="0.25">
      <c r="A6584" s="4">
        <v>46075</v>
      </c>
      <c r="B6584" s="7">
        <f>+B6583*(1+'VTU Crédito Hipotecario'!$D$20)^(0.00273972602739726)</f>
        <v>323.38528982702303</v>
      </c>
    </row>
    <row r="6585" spans="1:2" x14ac:dyDescent="0.25">
      <c r="A6585" s="4">
        <v>46076</v>
      </c>
      <c r="B6585" s="7">
        <f>+B6584*(1+'VTU Crédito Hipotecario'!$D$20)^(0.00273972602739726)</f>
        <v>323.41156562578101</v>
      </c>
    </row>
    <row r="6586" spans="1:2" x14ac:dyDescent="0.25">
      <c r="A6586" s="4">
        <v>46077</v>
      </c>
      <c r="B6586" s="7">
        <f>+B6585*(1+'VTU Crédito Hipotecario'!$D$20)^(0.00273972602739726)</f>
        <v>323.43784355950805</v>
      </c>
    </row>
    <row r="6587" spans="1:2" x14ac:dyDescent="0.25">
      <c r="A6587" s="4">
        <v>46078</v>
      </c>
      <c r="B6587" s="7">
        <f>+B6586*(1+'VTU Crédito Hipotecario'!$D$20)^(0.00273972602739726)</f>
        <v>323.46412362837765</v>
      </c>
    </row>
    <row r="6588" spans="1:2" x14ac:dyDescent="0.25">
      <c r="A6588" s="4">
        <v>46079</v>
      </c>
      <c r="B6588" s="7">
        <f>+B6587*(1+'VTU Crédito Hipotecario'!$D$20)^(0.00273972602739726)</f>
        <v>323.49040583256334</v>
      </c>
    </row>
    <row r="6589" spans="1:2" x14ac:dyDescent="0.25">
      <c r="A6589" s="4">
        <v>46080</v>
      </c>
      <c r="B6589" s="7">
        <f>+B6588*(1+'VTU Crédito Hipotecario'!$D$20)^(0.00273972602739726)</f>
        <v>323.51669017223855</v>
      </c>
    </row>
    <row r="6590" spans="1:2" x14ac:dyDescent="0.25">
      <c r="A6590" s="4">
        <v>46081</v>
      </c>
      <c r="B6590" s="7">
        <f>+B6589*(1+'VTU Crédito Hipotecario'!$D$20)^(0.00273972602739726)</f>
        <v>323.54297664757684</v>
      </c>
    </row>
    <row r="6591" spans="1:2" x14ac:dyDescent="0.25">
      <c r="A6591" s="4">
        <v>46082</v>
      </c>
      <c r="B6591" s="7">
        <f>+B6590*(1+'VTU Crédito Hipotecario'!$D$20)^(0.00273972602739726)</f>
        <v>323.56926525875173</v>
      </c>
    </row>
    <row r="6592" spans="1:2" x14ac:dyDescent="0.25">
      <c r="A6592" s="4">
        <v>46083</v>
      </c>
      <c r="B6592" s="7">
        <f>+B6591*(1+'VTU Crédito Hipotecario'!$D$20)^(0.00273972602739726)</f>
        <v>323.59555600593677</v>
      </c>
    </row>
    <row r="6593" spans="1:2" x14ac:dyDescent="0.25">
      <c r="A6593" s="4">
        <v>46084</v>
      </c>
      <c r="B6593" s="7">
        <f>+B6592*(1+'VTU Crédito Hipotecario'!$D$20)^(0.00273972602739726)</f>
        <v>323.62184888930551</v>
      </c>
    </row>
    <row r="6594" spans="1:2" x14ac:dyDescent="0.25">
      <c r="A6594" s="4">
        <v>46085</v>
      </c>
      <c r="B6594" s="7">
        <f>+B6593*(1+'VTU Crédito Hipotecario'!$D$20)^(0.00273972602739726)</f>
        <v>323.64814390903149</v>
      </c>
    </row>
    <row r="6595" spans="1:2" x14ac:dyDescent="0.25">
      <c r="A6595" s="4">
        <v>46086</v>
      </c>
      <c r="B6595" s="7">
        <f>+B6594*(1+'VTU Crédito Hipotecario'!$D$20)^(0.00273972602739726)</f>
        <v>323.67444106528831</v>
      </c>
    </row>
    <row r="6596" spans="1:2" x14ac:dyDescent="0.25">
      <c r="A6596" s="4">
        <v>46087</v>
      </c>
      <c r="B6596" s="7">
        <f>+B6595*(1+'VTU Crédito Hipotecario'!$D$20)^(0.00273972602739726)</f>
        <v>323.70074035824956</v>
      </c>
    </row>
    <row r="6597" spans="1:2" x14ac:dyDescent="0.25">
      <c r="A6597" s="4">
        <v>46088</v>
      </c>
      <c r="B6597" s="7">
        <f>+B6596*(1+'VTU Crédito Hipotecario'!$D$20)^(0.00273972602739726)</f>
        <v>323.72704178808885</v>
      </c>
    </row>
    <row r="6598" spans="1:2" x14ac:dyDescent="0.25">
      <c r="A6598" s="4">
        <v>46089</v>
      </c>
      <c r="B6598" s="7">
        <f>+B6597*(1+'VTU Crédito Hipotecario'!$D$20)^(0.00273972602739726)</f>
        <v>323.75334535497984</v>
      </c>
    </row>
    <row r="6599" spans="1:2" x14ac:dyDescent="0.25">
      <c r="A6599" s="4">
        <v>46090</v>
      </c>
      <c r="B6599" s="7">
        <f>+B6598*(1+'VTU Crédito Hipotecario'!$D$20)^(0.00273972602739726)</f>
        <v>323.77965105909618</v>
      </c>
    </row>
    <row r="6600" spans="1:2" x14ac:dyDescent="0.25">
      <c r="A6600" s="4">
        <v>46091</v>
      </c>
      <c r="B6600" s="7">
        <f>+B6599*(1+'VTU Crédito Hipotecario'!$D$20)^(0.00273972602739726)</f>
        <v>323.80595890061147</v>
      </c>
    </row>
    <row r="6601" spans="1:2" x14ac:dyDescent="0.25">
      <c r="A6601" s="4">
        <v>46092</v>
      </c>
      <c r="B6601" s="7">
        <f>+B6600*(1+'VTU Crédito Hipotecario'!$D$20)^(0.00273972602739726)</f>
        <v>323.83226887969943</v>
      </c>
    </row>
    <row r="6602" spans="1:2" x14ac:dyDescent="0.25">
      <c r="A6602" s="4">
        <v>46093</v>
      </c>
      <c r="B6602" s="7">
        <f>+B6601*(1+'VTU Crédito Hipotecario'!$D$20)^(0.00273972602739726)</f>
        <v>323.8585809965337</v>
      </c>
    </row>
    <row r="6603" spans="1:2" x14ac:dyDescent="0.25">
      <c r="A6603" s="4">
        <v>46094</v>
      </c>
      <c r="B6603" s="7">
        <f>+B6602*(1+'VTU Crédito Hipotecario'!$D$20)^(0.00273972602739726)</f>
        <v>323.88489525128801</v>
      </c>
    </row>
    <row r="6604" spans="1:2" x14ac:dyDescent="0.25">
      <c r="A6604" s="4">
        <v>46095</v>
      </c>
      <c r="B6604" s="7">
        <f>+B6603*(1+'VTU Crédito Hipotecario'!$D$20)^(0.00273972602739726)</f>
        <v>323.91121164413607</v>
      </c>
    </row>
    <row r="6605" spans="1:2" x14ac:dyDescent="0.25">
      <c r="A6605" s="4">
        <v>46096</v>
      </c>
      <c r="B6605" s="7">
        <f>+B6604*(1+'VTU Crédito Hipotecario'!$D$20)^(0.00273972602739726)</f>
        <v>323.9375301752516</v>
      </c>
    </row>
    <row r="6606" spans="1:2" x14ac:dyDescent="0.25">
      <c r="A6606" s="4">
        <v>46097</v>
      </c>
      <c r="B6606" s="7">
        <f>+B6605*(1+'VTU Crédito Hipotecario'!$D$20)^(0.00273972602739726)</f>
        <v>323.96385084480829</v>
      </c>
    </row>
    <row r="6607" spans="1:2" x14ac:dyDescent="0.25">
      <c r="A6607" s="4">
        <v>46098</v>
      </c>
      <c r="B6607" s="7">
        <f>+B6606*(1+'VTU Crédito Hipotecario'!$D$20)^(0.00273972602739726)</f>
        <v>323.99017365297993</v>
      </c>
    </row>
    <row r="6608" spans="1:2" x14ac:dyDescent="0.25">
      <c r="A6608" s="4">
        <v>46099</v>
      </c>
      <c r="B6608" s="7">
        <f>+B6607*(1+'VTU Crédito Hipotecario'!$D$20)^(0.00273972602739726)</f>
        <v>324.01649859994029</v>
      </c>
    </row>
    <row r="6609" spans="1:2" x14ac:dyDescent="0.25">
      <c r="A6609" s="4">
        <v>46100</v>
      </c>
      <c r="B6609" s="7">
        <f>+B6608*(1+'VTU Crédito Hipotecario'!$D$20)^(0.00273972602739726)</f>
        <v>324.04282568586314</v>
      </c>
    </row>
    <row r="6610" spans="1:2" x14ac:dyDescent="0.25">
      <c r="A6610" s="4">
        <v>46101</v>
      </c>
      <c r="B6610" s="7">
        <f>+B6609*(1+'VTU Crédito Hipotecario'!$D$20)^(0.00273972602739726)</f>
        <v>324.06915491092229</v>
      </c>
    </row>
    <row r="6611" spans="1:2" x14ac:dyDescent="0.25">
      <c r="A6611" s="4">
        <v>46102</v>
      </c>
      <c r="B6611" s="7">
        <f>+B6610*(1+'VTU Crédito Hipotecario'!$D$20)^(0.00273972602739726)</f>
        <v>324.09548627529159</v>
      </c>
    </row>
    <row r="6612" spans="1:2" x14ac:dyDescent="0.25">
      <c r="A6612" s="4">
        <v>46103</v>
      </c>
      <c r="B6612" s="7">
        <f>+B6611*(1+'VTU Crédito Hipotecario'!$D$20)^(0.00273972602739726)</f>
        <v>324.1218197791448</v>
      </c>
    </row>
    <row r="6613" spans="1:2" x14ac:dyDescent="0.25">
      <c r="A6613" s="4">
        <v>46104</v>
      </c>
      <c r="B6613" s="7">
        <f>+B6612*(1+'VTU Crédito Hipotecario'!$D$20)^(0.00273972602739726)</f>
        <v>324.1481554226558</v>
      </c>
    </row>
    <row r="6614" spans="1:2" x14ac:dyDescent="0.25">
      <c r="A6614" s="4">
        <v>46105</v>
      </c>
      <c r="B6614" s="7">
        <f>+B6613*(1+'VTU Crédito Hipotecario'!$D$20)^(0.00273972602739726)</f>
        <v>324.17449320599837</v>
      </c>
    </row>
    <row r="6615" spans="1:2" x14ac:dyDescent="0.25">
      <c r="A6615" s="4">
        <v>46106</v>
      </c>
      <c r="B6615" s="7">
        <f>+B6614*(1+'VTU Crédito Hipotecario'!$D$20)^(0.00273972602739726)</f>
        <v>324.20083312934645</v>
      </c>
    </row>
    <row r="6616" spans="1:2" x14ac:dyDescent="0.25">
      <c r="A6616" s="4">
        <v>46107</v>
      </c>
      <c r="B6616" s="7">
        <f>+B6615*(1+'VTU Crédito Hipotecario'!$D$20)^(0.00273972602739726)</f>
        <v>324.22717519287391</v>
      </c>
    </row>
    <row r="6617" spans="1:2" x14ac:dyDescent="0.25">
      <c r="A6617" s="4">
        <v>46108</v>
      </c>
      <c r="B6617" s="7">
        <f>+B6616*(1+'VTU Crédito Hipotecario'!$D$20)^(0.00273972602739726)</f>
        <v>324.25351939675465</v>
      </c>
    </row>
    <row r="6618" spans="1:2" x14ac:dyDescent="0.25">
      <c r="A6618" s="4">
        <v>46109</v>
      </c>
      <c r="B6618" s="7">
        <f>+B6617*(1+'VTU Crédito Hipotecario'!$D$20)^(0.00273972602739726)</f>
        <v>324.27986574116255</v>
      </c>
    </row>
    <row r="6619" spans="1:2" x14ac:dyDescent="0.25">
      <c r="A6619" s="4">
        <v>46110</v>
      </c>
      <c r="B6619" s="7">
        <f>+B6618*(1+'VTU Crédito Hipotecario'!$D$20)^(0.00273972602739726)</f>
        <v>324.30621422627155</v>
      </c>
    </row>
    <row r="6620" spans="1:2" x14ac:dyDescent="0.25">
      <c r="A6620" s="4">
        <v>46111</v>
      </c>
      <c r="B6620" s="7">
        <f>+B6619*(1+'VTU Crédito Hipotecario'!$D$20)^(0.00273972602739726)</f>
        <v>324.33256485225559</v>
      </c>
    </row>
    <row r="6621" spans="1:2" x14ac:dyDescent="0.25">
      <c r="A6621" s="4">
        <v>46112</v>
      </c>
      <c r="B6621" s="7">
        <f>+B6620*(1+'VTU Crédito Hipotecario'!$D$20)^(0.00273972602739726)</f>
        <v>324.3589176192886</v>
      </c>
    </row>
    <row r="6622" spans="1:2" x14ac:dyDescent="0.25">
      <c r="A6622" s="4">
        <v>46113</v>
      </c>
      <c r="B6622" s="7">
        <f>+B6621*(1+'VTU Crédito Hipotecario'!$D$20)^(0.00273972602739726)</f>
        <v>324.38527252754454</v>
      </c>
    </row>
    <row r="6623" spans="1:2" x14ac:dyDescent="0.25">
      <c r="A6623" s="4">
        <v>46114</v>
      </c>
      <c r="B6623" s="7">
        <f>+B6622*(1+'VTU Crédito Hipotecario'!$D$20)^(0.00273972602739726)</f>
        <v>324.4116295771974</v>
      </c>
    </row>
    <row r="6624" spans="1:2" x14ac:dyDescent="0.25">
      <c r="A6624" s="4">
        <v>46115</v>
      </c>
      <c r="B6624" s="7">
        <f>+B6623*(1+'VTU Crédito Hipotecario'!$D$20)^(0.00273972602739726)</f>
        <v>324.43798876842118</v>
      </c>
    </row>
    <row r="6625" spans="1:2" x14ac:dyDescent="0.25">
      <c r="A6625" s="4">
        <v>46116</v>
      </c>
      <c r="B6625" s="7">
        <f>+B6624*(1+'VTU Crédito Hipotecario'!$D$20)^(0.00273972602739726)</f>
        <v>324.46435010138987</v>
      </c>
    </row>
    <row r="6626" spans="1:2" x14ac:dyDescent="0.25">
      <c r="A6626" s="4">
        <v>46117</v>
      </c>
      <c r="B6626" s="7">
        <f>+B6625*(1+'VTU Crédito Hipotecario'!$D$20)^(0.00273972602739726)</f>
        <v>324.49071357627753</v>
      </c>
    </row>
    <row r="6627" spans="1:2" x14ac:dyDescent="0.25">
      <c r="A6627" s="4">
        <v>46118</v>
      </c>
      <c r="B6627" s="7">
        <f>+B6626*(1+'VTU Crédito Hipotecario'!$D$20)^(0.00273972602739726)</f>
        <v>324.51707919325816</v>
      </c>
    </row>
    <row r="6628" spans="1:2" x14ac:dyDescent="0.25">
      <c r="A6628" s="4">
        <v>46119</v>
      </c>
      <c r="B6628" s="7">
        <f>+B6627*(1+'VTU Crédito Hipotecario'!$D$20)^(0.00273972602739726)</f>
        <v>324.54344695250586</v>
      </c>
    </row>
    <row r="6629" spans="1:2" x14ac:dyDescent="0.25">
      <c r="A6629" s="4">
        <v>46120</v>
      </c>
      <c r="B6629" s="7">
        <f>+B6628*(1+'VTU Crédito Hipotecario'!$D$20)^(0.00273972602739726)</f>
        <v>324.56981685419464</v>
      </c>
    </row>
    <row r="6630" spans="1:2" x14ac:dyDescent="0.25">
      <c r="A6630" s="4">
        <v>46121</v>
      </c>
      <c r="B6630" s="7">
        <f>+B6629*(1+'VTU Crédito Hipotecario'!$D$20)^(0.00273972602739726)</f>
        <v>324.59618889849861</v>
      </c>
    </row>
    <row r="6631" spans="1:2" x14ac:dyDescent="0.25">
      <c r="A6631" s="4">
        <v>46122</v>
      </c>
      <c r="B6631" s="7">
        <f>+B6630*(1+'VTU Crédito Hipotecario'!$D$20)^(0.00273972602739726)</f>
        <v>324.62256308559182</v>
      </c>
    </row>
    <row r="6632" spans="1:2" x14ac:dyDescent="0.25">
      <c r="A6632" s="4">
        <v>46123</v>
      </c>
      <c r="B6632" s="7">
        <f>+B6631*(1+'VTU Crédito Hipotecario'!$D$20)^(0.00273972602739726)</f>
        <v>324.64893941564844</v>
      </c>
    </row>
    <row r="6633" spans="1:2" x14ac:dyDescent="0.25">
      <c r="A6633" s="4">
        <v>46124</v>
      </c>
      <c r="B6633" s="7">
        <f>+B6632*(1+'VTU Crédito Hipotecario'!$D$20)^(0.00273972602739726)</f>
        <v>324.67531788884253</v>
      </c>
    </row>
    <row r="6634" spans="1:2" x14ac:dyDescent="0.25">
      <c r="A6634" s="4">
        <v>46125</v>
      </c>
      <c r="B6634" s="7">
        <f>+B6633*(1+'VTU Crédito Hipotecario'!$D$20)^(0.00273972602739726)</f>
        <v>324.70169850534825</v>
      </c>
    </row>
    <row r="6635" spans="1:2" x14ac:dyDescent="0.25">
      <c r="A6635" s="4">
        <v>46126</v>
      </c>
      <c r="B6635" s="7">
        <f>+B6634*(1+'VTU Crédito Hipotecario'!$D$20)^(0.00273972602739726)</f>
        <v>324.72808126533977</v>
      </c>
    </row>
    <row r="6636" spans="1:2" x14ac:dyDescent="0.25">
      <c r="A6636" s="4">
        <v>46127</v>
      </c>
      <c r="B6636" s="7">
        <f>+B6635*(1+'VTU Crédito Hipotecario'!$D$20)^(0.00273972602739726)</f>
        <v>324.7544661689912</v>
      </c>
    </row>
    <row r="6637" spans="1:2" x14ac:dyDescent="0.25">
      <c r="A6637" s="4">
        <v>46128</v>
      </c>
      <c r="B6637" s="7">
        <f>+B6636*(1+'VTU Crédito Hipotecario'!$D$20)^(0.00273972602739726)</f>
        <v>324.78085321647677</v>
      </c>
    </row>
    <row r="6638" spans="1:2" x14ac:dyDescent="0.25">
      <c r="A6638" s="4">
        <v>46129</v>
      </c>
      <c r="B6638" s="7">
        <f>+B6637*(1+'VTU Crédito Hipotecario'!$D$20)^(0.00273972602739726)</f>
        <v>324.80724240797065</v>
      </c>
    </row>
    <row r="6639" spans="1:2" x14ac:dyDescent="0.25">
      <c r="A6639" s="4">
        <v>46130</v>
      </c>
      <c r="B6639" s="7">
        <f>+B6638*(1+'VTU Crédito Hipotecario'!$D$20)^(0.00273972602739726)</f>
        <v>324.83363374364706</v>
      </c>
    </row>
    <row r="6640" spans="1:2" x14ac:dyDescent="0.25">
      <c r="A6640" s="4">
        <v>46131</v>
      </c>
      <c r="B6640" s="7">
        <f>+B6639*(1+'VTU Crédito Hipotecario'!$D$20)^(0.00273972602739726)</f>
        <v>324.86002722368022</v>
      </c>
    </row>
    <row r="6641" spans="1:2" x14ac:dyDescent="0.25">
      <c r="A6641" s="4">
        <v>46132</v>
      </c>
      <c r="B6641" s="7">
        <f>+B6640*(1+'VTU Crédito Hipotecario'!$D$20)^(0.00273972602739726)</f>
        <v>324.88642284824437</v>
      </c>
    </row>
    <row r="6642" spans="1:2" x14ac:dyDescent="0.25">
      <c r="A6642" s="4">
        <v>46133</v>
      </c>
      <c r="B6642" s="7">
        <f>+B6641*(1+'VTU Crédito Hipotecario'!$D$20)^(0.00273972602739726)</f>
        <v>324.91282061751372</v>
      </c>
    </row>
    <row r="6643" spans="1:2" x14ac:dyDescent="0.25">
      <c r="A6643" s="4">
        <v>46134</v>
      </c>
      <c r="B6643" s="7">
        <f>+B6642*(1+'VTU Crédito Hipotecario'!$D$20)^(0.00273972602739726)</f>
        <v>324.93922053166256</v>
      </c>
    </row>
    <row r="6644" spans="1:2" x14ac:dyDescent="0.25">
      <c r="A6644" s="4">
        <v>46135</v>
      </c>
      <c r="B6644" s="7">
        <f>+B6643*(1+'VTU Crédito Hipotecario'!$D$20)^(0.00273972602739726)</f>
        <v>324.96562259086511</v>
      </c>
    </row>
    <row r="6645" spans="1:2" x14ac:dyDescent="0.25">
      <c r="A6645" s="4">
        <v>46136</v>
      </c>
      <c r="B6645" s="7">
        <f>+B6644*(1+'VTU Crédito Hipotecario'!$D$20)^(0.00273972602739726)</f>
        <v>324.99202679529571</v>
      </c>
    </row>
    <row r="6646" spans="1:2" x14ac:dyDescent="0.25">
      <c r="A6646" s="4">
        <v>46137</v>
      </c>
      <c r="B6646" s="7">
        <f>+B6645*(1+'VTU Crédito Hipotecario'!$D$20)^(0.00273972602739726)</f>
        <v>325.01843314512871</v>
      </c>
    </row>
    <row r="6647" spans="1:2" x14ac:dyDescent="0.25">
      <c r="A6647" s="4">
        <v>46138</v>
      </c>
      <c r="B6647" s="7">
        <f>+B6646*(1+'VTU Crédito Hipotecario'!$D$20)^(0.00273972602739726)</f>
        <v>325.04484164053838</v>
      </c>
    </row>
    <row r="6648" spans="1:2" x14ac:dyDescent="0.25">
      <c r="A6648" s="4">
        <v>46139</v>
      </c>
      <c r="B6648" s="7">
        <f>+B6647*(1+'VTU Crédito Hipotecario'!$D$20)^(0.00273972602739726)</f>
        <v>325.07125228169906</v>
      </c>
    </row>
    <row r="6649" spans="1:2" x14ac:dyDescent="0.25">
      <c r="A6649" s="4">
        <v>46140</v>
      </c>
      <c r="B6649" s="7">
        <f>+B6648*(1+'VTU Crédito Hipotecario'!$D$20)^(0.00273972602739726)</f>
        <v>325.09766506878509</v>
      </c>
    </row>
    <row r="6650" spans="1:2" x14ac:dyDescent="0.25">
      <c r="A6650" s="4">
        <v>46141</v>
      </c>
      <c r="B6650" s="7">
        <f>+B6649*(1+'VTU Crédito Hipotecario'!$D$20)^(0.00273972602739726)</f>
        <v>325.12408000197081</v>
      </c>
    </row>
    <row r="6651" spans="1:2" x14ac:dyDescent="0.25">
      <c r="A6651" s="4">
        <v>46142</v>
      </c>
      <c r="B6651" s="7">
        <f>+B6650*(1+'VTU Crédito Hipotecario'!$D$20)^(0.00273972602739726)</f>
        <v>325.15049708143061</v>
      </c>
    </row>
    <row r="6652" spans="1:2" x14ac:dyDescent="0.25">
      <c r="A6652" s="4">
        <v>46143</v>
      </c>
      <c r="B6652" s="7">
        <f>+B6651*(1+'VTU Crédito Hipotecario'!$D$20)^(0.00273972602739726)</f>
        <v>325.1769163073389</v>
      </c>
    </row>
    <row r="6653" spans="1:2" x14ac:dyDescent="0.25">
      <c r="A6653" s="4">
        <v>46144</v>
      </c>
      <c r="B6653" s="7">
        <f>+B6652*(1+'VTU Crédito Hipotecario'!$D$20)^(0.00273972602739726)</f>
        <v>325.20333767987006</v>
      </c>
    </row>
    <row r="6654" spans="1:2" x14ac:dyDescent="0.25">
      <c r="A6654" s="4">
        <v>46145</v>
      </c>
      <c r="B6654" s="7">
        <f>+B6653*(1+'VTU Crédito Hipotecario'!$D$20)^(0.00273972602739726)</f>
        <v>325.22976119919855</v>
      </c>
    </row>
    <row r="6655" spans="1:2" x14ac:dyDescent="0.25">
      <c r="A6655" s="4">
        <v>46146</v>
      </c>
      <c r="B6655" s="7">
        <f>+B6654*(1+'VTU Crédito Hipotecario'!$D$20)^(0.00273972602739726)</f>
        <v>325.25618686549876</v>
      </c>
    </row>
    <row r="6656" spans="1:2" x14ac:dyDescent="0.25">
      <c r="A6656" s="4">
        <v>46147</v>
      </c>
      <c r="B6656" s="7">
        <f>+B6655*(1+'VTU Crédito Hipotecario'!$D$20)^(0.00273972602739726)</f>
        <v>325.28261467894515</v>
      </c>
    </row>
    <row r="6657" spans="1:2" x14ac:dyDescent="0.25">
      <c r="A6657" s="4">
        <v>46148</v>
      </c>
      <c r="B6657" s="7">
        <f>+B6656*(1+'VTU Crédito Hipotecario'!$D$20)^(0.00273972602739726)</f>
        <v>325.30904463971217</v>
      </c>
    </row>
    <row r="6658" spans="1:2" x14ac:dyDescent="0.25">
      <c r="A6658" s="4">
        <v>46149</v>
      </c>
      <c r="B6658" s="7">
        <f>+B6657*(1+'VTU Crédito Hipotecario'!$D$20)^(0.00273972602739726)</f>
        <v>325.33547674797433</v>
      </c>
    </row>
    <row r="6659" spans="1:2" x14ac:dyDescent="0.25">
      <c r="A6659" s="4">
        <v>46150</v>
      </c>
      <c r="B6659" s="7">
        <f>+B6658*(1+'VTU Crédito Hipotecario'!$D$20)^(0.00273972602739726)</f>
        <v>325.36191100390607</v>
      </c>
    </row>
    <row r="6660" spans="1:2" x14ac:dyDescent="0.25">
      <c r="A6660" s="4">
        <v>46151</v>
      </c>
      <c r="B6660" s="7">
        <f>+B6659*(1+'VTU Crédito Hipotecario'!$D$20)^(0.00273972602739726)</f>
        <v>325.38834740768192</v>
      </c>
    </row>
    <row r="6661" spans="1:2" x14ac:dyDescent="0.25">
      <c r="A6661" s="4">
        <v>46152</v>
      </c>
      <c r="B6661" s="7">
        <f>+B6660*(1+'VTU Crédito Hipotecario'!$D$20)^(0.00273972602739726)</f>
        <v>325.41478595947643</v>
      </c>
    </row>
    <row r="6662" spans="1:2" x14ac:dyDescent="0.25">
      <c r="A6662" s="4">
        <v>46153</v>
      </c>
      <c r="B6662" s="7">
        <f>+B6661*(1+'VTU Crédito Hipotecario'!$D$20)^(0.00273972602739726)</f>
        <v>325.44122665946406</v>
      </c>
    </row>
    <row r="6663" spans="1:2" x14ac:dyDescent="0.25">
      <c r="A6663" s="4">
        <v>46154</v>
      </c>
      <c r="B6663" s="7">
        <f>+B6662*(1+'VTU Crédito Hipotecario'!$D$20)^(0.00273972602739726)</f>
        <v>325.46766950781944</v>
      </c>
    </row>
    <row r="6664" spans="1:2" x14ac:dyDescent="0.25">
      <c r="A6664" s="4">
        <v>46155</v>
      </c>
      <c r="B6664" s="7">
        <f>+B6663*(1+'VTU Crédito Hipotecario'!$D$20)^(0.00273972602739726)</f>
        <v>325.49411450471706</v>
      </c>
    </row>
    <row r="6665" spans="1:2" x14ac:dyDescent="0.25">
      <c r="A6665" s="4">
        <v>46156</v>
      </c>
      <c r="B6665" s="7">
        <f>+B6664*(1+'VTU Crédito Hipotecario'!$D$20)^(0.00273972602739726)</f>
        <v>325.5205616503315</v>
      </c>
    </row>
    <row r="6666" spans="1:2" x14ac:dyDescent="0.25">
      <c r="A6666" s="4">
        <v>46157</v>
      </c>
      <c r="B6666" s="7">
        <f>+B6665*(1+'VTU Crédito Hipotecario'!$D$20)^(0.00273972602739726)</f>
        <v>325.54701094483738</v>
      </c>
    </row>
    <row r="6667" spans="1:2" x14ac:dyDescent="0.25">
      <c r="A6667" s="4">
        <v>46158</v>
      </c>
      <c r="B6667" s="7">
        <f>+B6666*(1+'VTU Crédito Hipotecario'!$D$20)^(0.00273972602739726)</f>
        <v>325.57346238840927</v>
      </c>
    </row>
    <row r="6668" spans="1:2" x14ac:dyDescent="0.25">
      <c r="A6668" s="4">
        <v>46159</v>
      </c>
      <c r="B6668" s="7">
        <f>+B6667*(1+'VTU Crédito Hipotecario'!$D$20)^(0.00273972602739726)</f>
        <v>325.59991598122178</v>
      </c>
    </row>
    <row r="6669" spans="1:2" x14ac:dyDescent="0.25">
      <c r="A6669" s="4">
        <v>46160</v>
      </c>
      <c r="B6669" s="7">
        <f>+B6668*(1+'VTU Crédito Hipotecario'!$D$20)^(0.00273972602739726)</f>
        <v>325.62637172344961</v>
      </c>
    </row>
    <row r="6670" spans="1:2" x14ac:dyDescent="0.25">
      <c r="A6670" s="4">
        <v>46161</v>
      </c>
      <c r="B6670" s="7">
        <f>+B6669*(1+'VTU Crédito Hipotecario'!$D$20)^(0.00273972602739726)</f>
        <v>325.65282961526731</v>
      </c>
    </row>
    <row r="6671" spans="1:2" x14ac:dyDescent="0.25">
      <c r="A6671" s="4">
        <v>46162</v>
      </c>
      <c r="B6671" s="7">
        <f>+B6670*(1+'VTU Crédito Hipotecario'!$D$20)^(0.00273972602739726)</f>
        <v>325.67928965684962</v>
      </c>
    </row>
    <row r="6672" spans="1:2" x14ac:dyDescent="0.25">
      <c r="A6672" s="4">
        <v>46163</v>
      </c>
      <c r="B6672" s="7">
        <f>+B6671*(1+'VTU Crédito Hipotecario'!$D$20)^(0.00273972602739726)</f>
        <v>325.70575184837116</v>
      </c>
    </row>
    <row r="6673" spans="1:2" x14ac:dyDescent="0.25">
      <c r="A6673" s="4">
        <v>46164</v>
      </c>
      <c r="B6673" s="7">
        <f>+B6672*(1+'VTU Crédito Hipotecario'!$D$20)^(0.00273972602739726)</f>
        <v>325.73221619000668</v>
      </c>
    </row>
    <row r="6674" spans="1:2" x14ac:dyDescent="0.25">
      <c r="A6674" s="4">
        <v>46165</v>
      </c>
      <c r="B6674" s="7">
        <f>+B6673*(1+'VTU Crédito Hipotecario'!$D$20)^(0.00273972602739726)</f>
        <v>325.75868268193079</v>
      </c>
    </row>
    <row r="6675" spans="1:2" x14ac:dyDescent="0.25">
      <c r="A6675" s="4">
        <v>46166</v>
      </c>
      <c r="B6675" s="7">
        <f>+B6674*(1+'VTU Crédito Hipotecario'!$D$20)^(0.00273972602739726)</f>
        <v>325.78515132431829</v>
      </c>
    </row>
    <row r="6676" spans="1:2" x14ac:dyDescent="0.25">
      <c r="A6676" s="4">
        <v>46167</v>
      </c>
      <c r="B6676" s="7">
        <f>+B6675*(1+'VTU Crédito Hipotecario'!$D$20)^(0.00273972602739726)</f>
        <v>325.81162211734386</v>
      </c>
    </row>
    <row r="6677" spans="1:2" x14ac:dyDescent="0.25">
      <c r="A6677" s="4">
        <v>46168</v>
      </c>
      <c r="B6677" s="7">
        <f>+B6676*(1+'VTU Crédito Hipotecario'!$D$20)^(0.00273972602739726)</f>
        <v>325.83809506118229</v>
      </c>
    </row>
    <row r="6678" spans="1:2" x14ac:dyDescent="0.25">
      <c r="A6678" s="4">
        <v>46169</v>
      </c>
      <c r="B6678" s="7">
        <f>+B6677*(1+'VTU Crédito Hipotecario'!$D$20)^(0.00273972602739726)</f>
        <v>325.86457015600826</v>
      </c>
    </row>
    <row r="6679" spans="1:2" x14ac:dyDescent="0.25">
      <c r="A6679" s="4">
        <v>46170</v>
      </c>
      <c r="B6679" s="7">
        <f>+B6678*(1+'VTU Crédito Hipotecario'!$D$20)^(0.00273972602739726)</f>
        <v>325.89104740199662</v>
      </c>
    </row>
    <row r="6680" spans="1:2" x14ac:dyDescent="0.25">
      <c r="A6680" s="4">
        <v>46171</v>
      </c>
      <c r="B6680" s="7">
        <f>+B6679*(1+'VTU Crédito Hipotecario'!$D$20)^(0.00273972602739726)</f>
        <v>325.9175267993221</v>
      </c>
    </row>
    <row r="6681" spans="1:2" x14ac:dyDescent="0.25">
      <c r="A6681" s="4">
        <v>46172</v>
      </c>
      <c r="B6681" s="7">
        <f>+B6680*(1+'VTU Crédito Hipotecario'!$D$20)^(0.00273972602739726)</f>
        <v>325.94400834815957</v>
      </c>
    </row>
    <row r="6682" spans="1:2" x14ac:dyDescent="0.25">
      <c r="A6682" s="4">
        <v>46173</v>
      </c>
      <c r="B6682" s="7">
        <f>+B6681*(1+'VTU Crédito Hipotecario'!$D$20)^(0.00273972602739726)</f>
        <v>325.97049204868381</v>
      </c>
    </row>
    <row r="6683" spans="1:2" x14ac:dyDescent="0.25">
      <c r="A6683" s="4">
        <v>46174</v>
      </c>
      <c r="B6683" s="7">
        <f>+B6682*(1+'VTU Crédito Hipotecario'!$D$20)^(0.00273972602739726)</f>
        <v>325.99697790106961</v>
      </c>
    </row>
    <row r="6684" spans="1:2" x14ac:dyDescent="0.25">
      <c r="A6684" s="4">
        <v>46175</v>
      </c>
      <c r="B6684" s="7">
        <f>+B6683*(1+'VTU Crédito Hipotecario'!$D$20)^(0.00273972602739726)</f>
        <v>326.02346590549189</v>
      </c>
    </row>
    <row r="6685" spans="1:2" x14ac:dyDescent="0.25">
      <c r="A6685" s="4">
        <v>46176</v>
      </c>
      <c r="B6685" s="7">
        <f>+B6684*(1+'VTU Crédito Hipotecario'!$D$20)^(0.00273972602739726)</f>
        <v>326.04995606212543</v>
      </c>
    </row>
    <row r="6686" spans="1:2" x14ac:dyDescent="0.25">
      <c r="A6686" s="4">
        <v>46177</v>
      </c>
      <c r="B6686" s="7">
        <f>+B6685*(1+'VTU Crédito Hipotecario'!$D$20)^(0.00273972602739726)</f>
        <v>326.07644837114515</v>
      </c>
    </row>
    <row r="6687" spans="1:2" x14ac:dyDescent="0.25">
      <c r="A6687" s="4">
        <v>46178</v>
      </c>
      <c r="B6687" s="7">
        <f>+B6686*(1+'VTU Crédito Hipotecario'!$D$20)^(0.00273972602739726)</f>
        <v>326.10294283272594</v>
      </c>
    </row>
    <row r="6688" spans="1:2" x14ac:dyDescent="0.25">
      <c r="A6688" s="4">
        <v>46179</v>
      </c>
      <c r="B6688" s="7">
        <f>+B6687*(1+'VTU Crédito Hipotecario'!$D$20)^(0.00273972602739726)</f>
        <v>326.12943944704267</v>
      </c>
    </row>
    <row r="6689" spans="1:2" x14ac:dyDescent="0.25">
      <c r="A6689" s="4">
        <v>46180</v>
      </c>
      <c r="B6689" s="7">
        <f>+B6688*(1+'VTU Crédito Hipotecario'!$D$20)^(0.00273972602739726)</f>
        <v>326.15593821427029</v>
      </c>
    </row>
    <row r="6690" spans="1:2" x14ac:dyDescent="0.25">
      <c r="A6690" s="4">
        <v>46181</v>
      </c>
      <c r="B6690" s="7">
        <f>+B6689*(1+'VTU Crédito Hipotecario'!$D$20)^(0.00273972602739726)</f>
        <v>326.18243913458366</v>
      </c>
    </row>
    <row r="6691" spans="1:2" x14ac:dyDescent="0.25">
      <c r="A6691" s="4">
        <v>46182</v>
      </c>
      <c r="B6691" s="7">
        <f>+B6690*(1+'VTU Crédito Hipotecario'!$D$20)^(0.00273972602739726)</f>
        <v>326.20894220815779</v>
      </c>
    </row>
    <row r="6692" spans="1:2" x14ac:dyDescent="0.25">
      <c r="A6692" s="4">
        <v>46183</v>
      </c>
      <c r="B6692" s="7">
        <f>+B6691*(1+'VTU Crédito Hipotecario'!$D$20)^(0.00273972602739726)</f>
        <v>326.2354474351676</v>
      </c>
    </row>
    <row r="6693" spans="1:2" x14ac:dyDescent="0.25">
      <c r="A6693" s="4">
        <v>46184</v>
      </c>
      <c r="B6693" s="7">
        <f>+B6692*(1+'VTU Crédito Hipotecario'!$D$20)^(0.00273972602739726)</f>
        <v>326.2619548157881</v>
      </c>
    </row>
    <row r="6694" spans="1:2" x14ac:dyDescent="0.25">
      <c r="A6694" s="4">
        <v>46185</v>
      </c>
      <c r="B6694" s="7">
        <f>+B6693*(1+'VTU Crédito Hipotecario'!$D$20)^(0.00273972602739726)</f>
        <v>326.28846435019426</v>
      </c>
    </row>
    <row r="6695" spans="1:2" x14ac:dyDescent="0.25">
      <c r="A6695" s="4">
        <v>46186</v>
      </c>
      <c r="B6695" s="7">
        <f>+B6694*(1+'VTU Crédito Hipotecario'!$D$20)^(0.00273972602739726)</f>
        <v>326.3149760385611</v>
      </c>
    </row>
    <row r="6696" spans="1:2" x14ac:dyDescent="0.25">
      <c r="A6696" s="4">
        <v>46187</v>
      </c>
      <c r="B6696" s="7">
        <f>+B6695*(1+'VTU Crédito Hipotecario'!$D$20)^(0.00273972602739726)</f>
        <v>326.34148988106358</v>
      </c>
    </row>
    <row r="6697" spans="1:2" x14ac:dyDescent="0.25">
      <c r="A6697" s="4">
        <v>46188</v>
      </c>
      <c r="B6697" s="7">
        <f>+B6696*(1+'VTU Crédito Hipotecario'!$D$20)^(0.00273972602739726)</f>
        <v>326.36800587787678</v>
      </c>
    </row>
    <row r="6698" spans="1:2" x14ac:dyDescent="0.25">
      <c r="A6698" s="4">
        <v>46189</v>
      </c>
      <c r="B6698" s="7">
        <f>+B6697*(1+'VTU Crédito Hipotecario'!$D$20)^(0.00273972602739726)</f>
        <v>326.39452402917573</v>
      </c>
    </row>
    <row r="6699" spans="1:2" x14ac:dyDescent="0.25">
      <c r="A6699" s="4">
        <v>46190</v>
      </c>
      <c r="B6699" s="7">
        <f>+B6698*(1+'VTU Crédito Hipotecario'!$D$20)^(0.00273972602739726)</f>
        <v>326.42104433513543</v>
      </c>
    </row>
    <row r="6700" spans="1:2" x14ac:dyDescent="0.25">
      <c r="A6700" s="4">
        <v>46191</v>
      </c>
      <c r="B6700" s="7">
        <f>+B6699*(1+'VTU Crédito Hipotecario'!$D$20)^(0.00273972602739726)</f>
        <v>326.44756679593104</v>
      </c>
    </row>
    <row r="6701" spans="1:2" x14ac:dyDescent="0.25">
      <c r="A6701" s="4">
        <v>46192</v>
      </c>
      <c r="B6701" s="7">
        <f>+B6700*(1+'VTU Crédito Hipotecario'!$D$20)^(0.00273972602739726)</f>
        <v>326.47409141173762</v>
      </c>
    </row>
    <row r="6702" spans="1:2" x14ac:dyDescent="0.25">
      <c r="A6702" s="4">
        <v>46193</v>
      </c>
      <c r="B6702" s="7">
        <f>+B6701*(1+'VTU Crédito Hipotecario'!$D$20)^(0.00273972602739726)</f>
        <v>326.50061818273025</v>
      </c>
    </row>
    <row r="6703" spans="1:2" x14ac:dyDescent="0.25">
      <c r="A6703" s="4">
        <v>46194</v>
      </c>
      <c r="B6703" s="7">
        <f>+B6702*(1+'VTU Crédito Hipotecario'!$D$20)^(0.00273972602739726)</f>
        <v>326.52714710908401</v>
      </c>
    </row>
    <row r="6704" spans="1:2" x14ac:dyDescent="0.25">
      <c r="A6704" s="4">
        <v>46195</v>
      </c>
      <c r="B6704" s="7">
        <f>+B6703*(1+'VTU Crédito Hipotecario'!$D$20)^(0.00273972602739726)</f>
        <v>326.5536781909741</v>
      </c>
    </row>
    <row r="6705" spans="1:2" x14ac:dyDescent="0.25">
      <c r="A6705" s="4">
        <v>46196</v>
      </c>
      <c r="B6705" s="7">
        <f>+B6704*(1+'VTU Crédito Hipotecario'!$D$20)^(0.00273972602739726)</f>
        <v>326.58021142857564</v>
      </c>
    </row>
    <row r="6706" spans="1:2" x14ac:dyDescent="0.25">
      <c r="A6706" s="4">
        <v>46197</v>
      </c>
      <c r="B6706" s="7">
        <f>+B6705*(1+'VTU Crédito Hipotecario'!$D$20)^(0.00273972602739726)</f>
        <v>326.60674682206377</v>
      </c>
    </row>
    <row r="6707" spans="1:2" x14ac:dyDescent="0.25">
      <c r="A6707" s="4">
        <v>46198</v>
      </c>
      <c r="B6707" s="7">
        <f>+B6706*(1+'VTU Crédito Hipotecario'!$D$20)^(0.00273972602739726)</f>
        <v>326.63328437161363</v>
      </c>
    </row>
    <row r="6708" spans="1:2" x14ac:dyDescent="0.25">
      <c r="A6708" s="4">
        <v>46199</v>
      </c>
      <c r="B6708" s="7">
        <f>+B6707*(1+'VTU Crédito Hipotecario'!$D$20)^(0.00273972602739726)</f>
        <v>326.65982407740046</v>
      </c>
    </row>
    <row r="6709" spans="1:2" x14ac:dyDescent="0.25">
      <c r="A6709" s="4">
        <v>46200</v>
      </c>
      <c r="B6709" s="7">
        <f>+B6708*(1+'VTU Crédito Hipotecario'!$D$20)^(0.00273972602739726)</f>
        <v>326.68636593959945</v>
      </c>
    </row>
    <row r="6710" spans="1:2" x14ac:dyDescent="0.25">
      <c r="A6710" s="4">
        <v>46201</v>
      </c>
      <c r="B6710" s="7">
        <f>+B6709*(1+'VTU Crédito Hipotecario'!$D$20)^(0.00273972602739726)</f>
        <v>326.71290995838581</v>
      </c>
    </row>
    <row r="6711" spans="1:2" x14ac:dyDescent="0.25">
      <c r="A6711" s="4">
        <v>46202</v>
      </c>
      <c r="B6711" s="7">
        <f>+B6710*(1+'VTU Crédito Hipotecario'!$D$20)^(0.00273972602739726)</f>
        <v>326.73945613393477</v>
      </c>
    </row>
    <row r="6712" spans="1:2" x14ac:dyDescent="0.25">
      <c r="A6712" s="4">
        <v>46203</v>
      </c>
      <c r="B6712" s="7">
        <f>+B6711*(1+'VTU Crédito Hipotecario'!$D$20)^(0.00273972602739726)</f>
        <v>326.76600446642152</v>
      </c>
    </row>
    <row r="6713" spans="1:2" x14ac:dyDescent="0.25">
      <c r="A6713" s="4">
        <v>46204</v>
      </c>
      <c r="B6713" s="7">
        <f>+B6712*(1+'VTU Crédito Hipotecario'!$D$20)^(0.00273972602739726)</f>
        <v>326.79255495602138</v>
      </c>
    </row>
    <row r="6714" spans="1:2" x14ac:dyDescent="0.25">
      <c r="A6714" s="4">
        <v>46205</v>
      </c>
      <c r="B6714" s="7">
        <f>+B6713*(1+'VTU Crédito Hipotecario'!$D$20)^(0.00273972602739726)</f>
        <v>326.81910760290958</v>
      </c>
    </row>
    <row r="6715" spans="1:2" x14ac:dyDescent="0.25">
      <c r="A6715" s="4">
        <v>46206</v>
      </c>
      <c r="B6715" s="7">
        <f>+B6714*(1+'VTU Crédito Hipotecario'!$D$20)^(0.00273972602739726)</f>
        <v>326.84566240726144</v>
      </c>
    </row>
    <row r="6716" spans="1:2" x14ac:dyDescent="0.25">
      <c r="A6716" s="4">
        <v>46207</v>
      </c>
      <c r="B6716" s="7">
        <f>+B6715*(1+'VTU Crédito Hipotecario'!$D$20)^(0.00273972602739726)</f>
        <v>326.87221936925226</v>
      </c>
    </row>
    <row r="6717" spans="1:2" x14ac:dyDescent="0.25">
      <c r="A6717" s="4">
        <v>46208</v>
      </c>
      <c r="B6717" s="7">
        <f>+B6716*(1+'VTU Crédito Hipotecario'!$D$20)^(0.00273972602739726)</f>
        <v>326.89877848905735</v>
      </c>
    </row>
    <row r="6718" spans="1:2" x14ac:dyDescent="0.25">
      <c r="A6718" s="4">
        <v>46209</v>
      </c>
      <c r="B6718" s="7">
        <f>+B6717*(1+'VTU Crédito Hipotecario'!$D$20)^(0.00273972602739726)</f>
        <v>326.92533976685201</v>
      </c>
    </row>
    <row r="6719" spans="1:2" x14ac:dyDescent="0.25">
      <c r="A6719" s="4">
        <v>46210</v>
      </c>
      <c r="B6719" s="7">
        <f>+B6718*(1+'VTU Crédito Hipotecario'!$D$20)^(0.00273972602739726)</f>
        <v>326.95190320281159</v>
      </c>
    </row>
    <row r="6720" spans="1:2" x14ac:dyDescent="0.25">
      <c r="A6720" s="4">
        <v>46211</v>
      </c>
      <c r="B6720" s="7">
        <f>+B6719*(1+'VTU Crédito Hipotecario'!$D$20)^(0.00273972602739726)</f>
        <v>326.97846879711147</v>
      </c>
    </row>
    <row r="6721" spans="1:2" x14ac:dyDescent="0.25">
      <c r="A6721" s="4">
        <v>46212</v>
      </c>
      <c r="B6721" s="7">
        <f>+B6720*(1+'VTU Crédito Hipotecario'!$D$20)^(0.00273972602739726)</f>
        <v>327.00503654992696</v>
      </c>
    </row>
    <row r="6722" spans="1:2" x14ac:dyDescent="0.25">
      <c r="A6722" s="4">
        <v>46213</v>
      </c>
      <c r="B6722" s="7">
        <f>+B6721*(1+'VTU Crédito Hipotecario'!$D$20)^(0.00273972602739726)</f>
        <v>327.03160646143351</v>
      </c>
    </row>
    <row r="6723" spans="1:2" x14ac:dyDescent="0.25">
      <c r="A6723" s="4">
        <v>46214</v>
      </c>
      <c r="B6723" s="7">
        <f>+B6722*(1+'VTU Crédito Hipotecario'!$D$20)^(0.00273972602739726)</f>
        <v>327.0581785318065</v>
      </c>
    </row>
    <row r="6724" spans="1:2" x14ac:dyDescent="0.25">
      <c r="A6724" s="4">
        <v>46215</v>
      </c>
      <c r="B6724" s="7">
        <f>+B6723*(1+'VTU Crédito Hipotecario'!$D$20)^(0.00273972602739726)</f>
        <v>327.08475276122135</v>
      </c>
    </row>
    <row r="6725" spans="1:2" x14ac:dyDescent="0.25">
      <c r="A6725" s="4">
        <v>46216</v>
      </c>
      <c r="B6725" s="7">
        <f>+B6724*(1+'VTU Crédito Hipotecario'!$D$20)^(0.00273972602739726)</f>
        <v>327.11132914985347</v>
      </c>
    </row>
    <row r="6726" spans="1:2" x14ac:dyDescent="0.25">
      <c r="A6726" s="4">
        <v>46217</v>
      </c>
      <c r="B6726" s="7">
        <f>+B6725*(1+'VTU Crédito Hipotecario'!$D$20)^(0.00273972602739726)</f>
        <v>327.13790769787829</v>
      </c>
    </row>
    <row r="6727" spans="1:2" x14ac:dyDescent="0.25">
      <c r="A6727" s="4">
        <v>46218</v>
      </c>
      <c r="B6727" s="7">
        <f>+B6726*(1+'VTU Crédito Hipotecario'!$D$20)^(0.00273972602739726)</f>
        <v>327.16448840547127</v>
      </c>
    </row>
    <row r="6728" spans="1:2" x14ac:dyDescent="0.25">
      <c r="A6728" s="4">
        <v>46219</v>
      </c>
      <c r="B6728" s="7">
        <f>+B6727*(1+'VTU Crédito Hipotecario'!$D$20)^(0.00273972602739726)</f>
        <v>327.1910712728079</v>
      </c>
    </row>
    <row r="6729" spans="1:2" x14ac:dyDescent="0.25">
      <c r="A6729" s="4">
        <v>46220</v>
      </c>
      <c r="B6729" s="7">
        <f>+B6728*(1+'VTU Crédito Hipotecario'!$D$20)^(0.00273972602739726)</f>
        <v>327.21765630006365</v>
      </c>
    </row>
    <row r="6730" spans="1:2" x14ac:dyDescent="0.25">
      <c r="A6730" s="4">
        <v>46221</v>
      </c>
      <c r="B6730" s="7">
        <f>+B6729*(1+'VTU Crédito Hipotecario'!$D$20)^(0.00273972602739726)</f>
        <v>327.24424348741405</v>
      </c>
    </row>
    <row r="6731" spans="1:2" x14ac:dyDescent="0.25">
      <c r="A6731" s="4">
        <v>46222</v>
      </c>
      <c r="B6731" s="7">
        <f>+B6730*(1+'VTU Crédito Hipotecario'!$D$20)^(0.00273972602739726)</f>
        <v>327.27083283503458</v>
      </c>
    </row>
    <row r="6732" spans="1:2" x14ac:dyDescent="0.25">
      <c r="A6732" s="4">
        <v>46223</v>
      </c>
      <c r="B6732" s="7">
        <f>+B6731*(1+'VTU Crédito Hipotecario'!$D$20)^(0.00273972602739726)</f>
        <v>327.29742434310077</v>
      </c>
    </row>
    <row r="6733" spans="1:2" x14ac:dyDescent="0.25">
      <c r="A6733" s="4">
        <v>46224</v>
      </c>
      <c r="B6733" s="7">
        <f>+B6732*(1+'VTU Crédito Hipotecario'!$D$20)^(0.00273972602739726)</f>
        <v>327.32401801178816</v>
      </c>
    </row>
    <row r="6734" spans="1:2" x14ac:dyDescent="0.25">
      <c r="A6734" s="4">
        <v>46225</v>
      </c>
      <c r="B6734" s="7">
        <f>+B6733*(1+'VTU Crédito Hipotecario'!$D$20)^(0.00273972602739726)</f>
        <v>327.35061384127232</v>
      </c>
    </row>
    <row r="6735" spans="1:2" x14ac:dyDescent="0.25">
      <c r="A6735" s="4">
        <v>46226</v>
      </c>
      <c r="B6735" s="7">
        <f>+B6734*(1+'VTU Crédito Hipotecario'!$D$20)^(0.00273972602739726)</f>
        <v>327.3772118317288</v>
      </c>
    </row>
    <row r="6736" spans="1:2" x14ac:dyDescent="0.25">
      <c r="A6736" s="4">
        <v>46227</v>
      </c>
      <c r="B6736" s="7">
        <f>+B6735*(1+'VTU Crédito Hipotecario'!$D$20)^(0.00273972602739726)</f>
        <v>327.40381198333318</v>
      </c>
    </row>
    <row r="6737" spans="1:2" x14ac:dyDescent="0.25">
      <c r="A6737" s="4">
        <v>46228</v>
      </c>
      <c r="B6737" s="7">
        <f>+B6736*(1+'VTU Crédito Hipotecario'!$D$20)^(0.00273972602739726)</f>
        <v>327.43041429626112</v>
      </c>
    </row>
    <row r="6738" spans="1:2" x14ac:dyDescent="0.25">
      <c r="A6738" s="4">
        <v>46229</v>
      </c>
      <c r="B6738" s="7">
        <f>+B6737*(1+'VTU Crédito Hipotecario'!$D$20)^(0.00273972602739726)</f>
        <v>327.45701877068814</v>
      </c>
    </row>
    <row r="6739" spans="1:2" x14ac:dyDescent="0.25">
      <c r="A6739" s="4">
        <v>46230</v>
      </c>
      <c r="B6739" s="7">
        <f>+B6738*(1+'VTU Crédito Hipotecario'!$D$20)^(0.00273972602739726)</f>
        <v>327.48362540678994</v>
      </c>
    </row>
    <row r="6740" spans="1:2" x14ac:dyDescent="0.25">
      <c r="A6740" s="4">
        <v>46231</v>
      </c>
      <c r="B6740" s="7">
        <f>+B6739*(1+'VTU Crédito Hipotecario'!$D$20)^(0.00273972602739726)</f>
        <v>327.51023420474212</v>
      </c>
    </row>
    <row r="6741" spans="1:2" x14ac:dyDescent="0.25">
      <c r="A6741" s="4">
        <v>46232</v>
      </c>
      <c r="B6741" s="7">
        <f>+B6740*(1+'VTU Crédito Hipotecario'!$D$20)^(0.00273972602739726)</f>
        <v>327.53684516472032</v>
      </c>
    </row>
    <row r="6742" spans="1:2" x14ac:dyDescent="0.25">
      <c r="A6742" s="4">
        <v>46233</v>
      </c>
      <c r="B6742" s="7">
        <f>+B6741*(1+'VTU Crédito Hipotecario'!$D$20)^(0.00273972602739726)</f>
        <v>327.56345828690024</v>
      </c>
    </row>
    <row r="6743" spans="1:2" x14ac:dyDescent="0.25">
      <c r="A6743" s="4">
        <v>46234</v>
      </c>
      <c r="B6743" s="7">
        <f>+B6742*(1+'VTU Crédito Hipotecario'!$D$20)^(0.00273972602739726)</f>
        <v>327.59007357145759</v>
      </c>
    </row>
    <row r="6744" spans="1:2" x14ac:dyDescent="0.25">
      <c r="A6744" s="4">
        <v>46235</v>
      </c>
      <c r="B6744" s="7">
        <f>+B6743*(1+'VTU Crédito Hipotecario'!$D$20)^(0.00273972602739726)</f>
        <v>327.61669101856802</v>
      </c>
    </row>
    <row r="6745" spans="1:2" x14ac:dyDescent="0.25">
      <c r="A6745" s="4">
        <v>46236</v>
      </c>
      <c r="B6745" s="7">
        <f>+B6744*(1+'VTU Crédito Hipotecario'!$D$20)^(0.00273972602739726)</f>
        <v>327.64331062840728</v>
      </c>
    </row>
    <row r="6746" spans="1:2" x14ac:dyDescent="0.25">
      <c r="A6746" s="4">
        <v>46237</v>
      </c>
      <c r="B6746" s="7">
        <f>+B6745*(1+'VTU Crédito Hipotecario'!$D$20)^(0.00273972602739726)</f>
        <v>327.66993240115107</v>
      </c>
    </row>
    <row r="6747" spans="1:2" x14ac:dyDescent="0.25">
      <c r="A6747" s="4">
        <v>46238</v>
      </c>
      <c r="B6747" s="7">
        <f>+B6746*(1+'VTU Crédito Hipotecario'!$D$20)^(0.00273972602739726)</f>
        <v>327.69655633697516</v>
      </c>
    </row>
    <row r="6748" spans="1:2" x14ac:dyDescent="0.25">
      <c r="A6748" s="4">
        <v>46239</v>
      </c>
      <c r="B6748" s="7">
        <f>+B6747*(1+'VTU Crédito Hipotecario'!$D$20)^(0.00273972602739726)</f>
        <v>327.72318243605525</v>
      </c>
    </row>
    <row r="6749" spans="1:2" x14ac:dyDescent="0.25">
      <c r="A6749" s="4">
        <v>46240</v>
      </c>
      <c r="B6749" s="7">
        <f>+B6748*(1+'VTU Crédito Hipotecario'!$D$20)^(0.00273972602739726)</f>
        <v>327.74981069856716</v>
      </c>
    </row>
    <row r="6750" spans="1:2" x14ac:dyDescent="0.25">
      <c r="A6750" s="4">
        <v>46241</v>
      </c>
      <c r="B6750" s="7">
        <f>+B6749*(1+'VTU Crédito Hipotecario'!$D$20)^(0.00273972602739726)</f>
        <v>327.77644112468664</v>
      </c>
    </row>
    <row r="6751" spans="1:2" x14ac:dyDescent="0.25">
      <c r="A6751" s="4">
        <v>46242</v>
      </c>
      <c r="B6751" s="7">
        <f>+B6750*(1+'VTU Crédito Hipotecario'!$D$20)^(0.00273972602739726)</f>
        <v>327.80307371458952</v>
      </c>
    </row>
    <row r="6752" spans="1:2" x14ac:dyDescent="0.25">
      <c r="A6752" s="4">
        <v>46243</v>
      </c>
      <c r="B6752" s="7">
        <f>+B6751*(1+'VTU Crédito Hipotecario'!$D$20)^(0.00273972602739726)</f>
        <v>327.8297084684516</v>
      </c>
    </row>
    <row r="6753" spans="1:2" x14ac:dyDescent="0.25">
      <c r="A6753" s="4">
        <v>46244</v>
      </c>
      <c r="B6753" s="7">
        <f>+B6752*(1+'VTU Crédito Hipotecario'!$D$20)^(0.00273972602739726)</f>
        <v>327.85634538644871</v>
      </c>
    </row>
    <row r="6754" spans="1:2" x14ac:dyDescent="0.25">
      <c r="A6754" s="4">
        <v>46245</v>
      </c>
      <c r="B6754" s="7">
        <f>+B6753*(1+'VTU Crédito Hipotecario'!$D$20)^(0.00273972602739726)</f>
        <v>327.88298446875666</v>
      </c>
    </row>
    <row r="6755" spans="1:2" x14ac:dyDescent="0.25">
      <c r="A6755" s="4">
        <v>46246</v>
      </c>
      <c r="B6755" s="7">
        <f>+B6754*(1+'VTU Crédito Hipotecario'!$D$20)^(0.00273972602739726)</f>
        <v>327.90962571555139</v>
      </c>
    </row>
    <row r="6756" spans="1:2" x14ac:dyDescent="0.25">
      <c r="A6756" s="4">
        <v>46247</v>
      </c>
      <c r="B6756" s="7">
        <f>+B6755*(1+'VTU Crédito Hipotecario'!$D$20)^(0.00273972602739726)</f>
        <v>327.9362691270087</v>
      </c>
    </row>
    <row r="6757" spans="1:2" x14ac:dyDescent="0.25">
      <c r="A6757" s="4">
        <v>46248</v>
      </c>
      <c r="B6757" s="7">
        <f>+B6756*(1+'VTU Crédito Hipotecario'!$D$20)^(0.00273972602739726)</f>
        <v>327.96291470330448</v>
      </c>
    </row>
    <row r="6758" spans="1:2" x14ac:dyDescent="0.25">
      <c r="A6758" s="4">
        <v>46249</v>
      </c>
      <c r="B6758" s="7">
        <f>+B6757*(1+'VTU Crédito Hipotecario'!$D$20)^(0.00273972602739726)</f>
        <v>327.98956244461459</v>
      </c>
    </row>
    <row r="6759" spans="1:2" x14ac:dyDescent="0.25">
      <c r="A6759" s="4">
        <v>46250</v>
      </c>
      <c r="B6759" s="7">
        <f>+B6758*(1+'VTU Crédito Hipotecario'!$D$20)^(0.00273972602739726)</f>
        <v>328.01621235111503</v>
      </c>
    </row>
    <row r="6760" spans="1:2" x14ac:dyDescent="0.25">
      <c r="A6760" s="4">
        <v>46251</v>
      </c>
      <c r="B6760" s="7">
        <f>+B6759*(1+'VTU Crédito Hipotecario'!$D$20)^(0.00273972602739726)</f>
        <v>328.04286442298167</v>
      </c>
    </row>
    <row r="6761" spans="1:2" x14ac:dyDescent="0.25">
      <c r="A6761" s="4">
        <v>46252</v>
      </c>
      <c r="B6761" s="7">
        <f>+B6760*(1+'VTU Crédito Hipotecario'!$D$20)^(0.00273972602739726)</f>
        <v>328.06951866039043</v>
      </c>
    </row>
    <row r="6762" spans="1:2" x14ac:dyDescent="0.25">
      <c r="A6762" s="4">
        <v>46253</v>
      </c>
      <c r="B6762" s="7">
        <f>+B6761*(1+'VTU Crédito Hipotecario'!$D$20)^(0.00273972602739726)</f>
        <v>328.09617506351731</v>
      </c>
    </row>
    <row r="6763" spans="1:2" x14ac:dyDescent="0.25">
      <c r="A6763" s="4">
        <v>46254</v>
      </c>
      <c r="B6763" s="7">
        <f>+B6762*(1+'VTU Crédito Hipotecario'!$D$20)^(0.00273972602739726)</f>
        <v>328.12283363253829</v>
      </c>
    </row>
    <row r="6764" spans="1:2" x14ac:dyDescent="0.25">
      <c r="A6764" s="4">
        <v>46255</v>
      </c>
      <c r="B6764" s="7">
        <f>+B6763*(1+'VTU Crédito Hipotecario'!$D$20)^(0.00273972602739726)</f>
        <v>328.1494943676293</v>
      </c>
    </row>
    <row r="6765" spans="1:2" x14ac:dyDescent="0.25">
      <c r="A6765" s="4">
        <v>46256</v>
      </c>
      <c r="B6765" s="7">
        <f>+B6764*(1+'VTU Crédito Hipotecario'!$D$20)^(0.00273972602739726)</f>
        <v>328.17615726896639</v>
      </c>
    </row>
    <row r="6766" spans="1:2" x14ac:dyDescent="0.25">
      <c r="A6766" s="4">
        <v>46257</v>
      </c>
      <c r="B6766" s="7">
        <f>+B6765*(1+'VTU Crédito Hipotecario'!$D$20)^(0.00273972602739726)</f>
        <v>328.20282233672555</v>
      </c>
    </row>
    <row r="6767" spans="1:2" x14ac:dyDescent="0.25">
      <c r="A6767" s="4">
        <v>46258</v>
      </c>
      <c r="B6767" s="7">
        <f>+B6766*(1+'VTU Crédito Hipotecario'!$D$20)^(0.00273972602739726)</f>
        <v>328.22948957108281</v>
      </c>
    </row>
    <row r="6768" spans="1:2" x14ac:dyDescent="0.25">
      <c r="A6768" s="4">
        <v>46259</v>
      </c>
      <c r="B6768" s="7">
        <f>+B6767*(1+'VTU Crédito Hipotecario'!$D$20)^(0.00273972602739726)</f>
        <v>328.25615897221422</v>
      </c>
    </row>
    <row r="6769" spans="1:2" x14ac:dyDescent="0.25">
      <c r="A6769" s="4">
        <v>46260</v>
      </c>
      <c r="B6769" s="7">
        <f>+B6768*(1+'VTU Crédito Hipotecario'!$D$20)^(0.00273972602739726)</f>
        <v>328.28283054029583</v>
      </c>
    </row>
    <row r="6770" spans="1:2" x14ac:dyDescent="0.25">
      <c r="A6770" s="4">
        <v>46261</v>
      </c>
      <c r="B6770" s="7">
        <f>+B6769*(1+'VTU Crédito Hipotecario'!$D$20)^(0.00273972602739726)</f>
        <v>328.30950427550368</v>
      </c>
    </row>
    <row r="6771" spans="1:2" x14ac:dyDescent="0.25">
      <c r="A6771" s="4">
        <v>46262</v>
      </c>
      <c r="B6771" s="7">
        <f>+B6770*(1+'VTU Crédito Hipotecario'!$D$20)^(0.00273972602739726)</f>
        <v>328.33618017801393</v>
      </c>
    </row>
    <row r="6772" spans="1:2" x14ac:dyDescent="0.25">
      <c r="A6772" s="4">
        <v>46263</v>
      </c>
      <c r="B6772" s="7">
        <f>+B6771*(1+'VTU Crédito Hipotecario'!$D$20)^(0.00273972602739726)</f>
        <v>328.36285824800262</v>
      </c>
    </row>
    <row r="6773" spans="1:2" x14ac:dyDescent="0.25">
      <c r="A6773" s="4">
        <v>46264</v>
      </c>
      <c r="B6773" s="7">
        <f>+B6772*(1+'VTU Crédito Hipotecario'!$D$20)^(0.00273972602739726)</f>
        <v>328.38953848564586</v>
      </c>
    </row>
    <row r="6774" spans="1:2" x14ac:dyDescent="0.25">
      <c r="A6774" s="4">
        <v>46265</v>
      </c>
      <c r="B6774" s="7">
        <f>+B6773*(1+'VTU Crédito Hipotecario'!$D$20)^(0.00273972602739726)</f>
        <v>328.41622089111979</v>
      </c>
    </row>
    <row r="6775" spans="1:2" x14ac:dyDescent="0.25">
      <c r="A6775" s="4">
        <v>46266</v>
      </c>
      <c r="B6775" s="7">
        <f>+B6774*(1+'VTU Crédito Hipotecario'!$D$20)^(0.00273972602739726)</f>
        <v>328.44290546460053</v>
      </c>
    </row>
    <row r="6776" spans="1:2" x14ac:dyDescent="0.25">
      <c r="A6776" s="4">
        <v>46267</v>
      </c>
      <c r="B6776" s="7">
        <f>+B6775*(1+'VTU Crédito Hipotecario'!$D$20)^(0.00273972602739726)</f>
        <v>328.46959220626428</v>
      </c>
    </row>
    <row r="6777" spans="1:2" x14ac:dyDescent="0.25">
      <c r="A6777" s="4">
        <v>46268</v>
      </c>
      <c r="B6777" s="7">
        <f>+B6776*(1+'VTU Crédito Hipotecario'!$D$20)^(0.00273972602739726)</f>
        <v>328.49628111628715</v>
      </c>
    </row>
    <row r="6778" spans="1:2" x14ac:dyDescent="0.25">
      <c r="A6778" s="4">
        <v>46269</v>
      </c>
      <c r="B6778" s="7">
        <f>+B6777*(1+'VTU Crédito Hipotecario'!$D$20)^(0.00273972602739726)</f>
        <v>328.52297219484535</v>
      </c>
    </row>
    <row r="6779" spans="1:2" x14ac:dyDescent="0.25">
      <c r="A6779" s="4">
        <v>46270</v>
      </c>
      <c r="B6779" s="7">
        <f>+B6778*(1+'VTU Crédito Hipotecario'!$D$20)^(0.00273972602739726)</f>
        <v>328.5496654421151</v>
      </c>
    </row>
    <row r="6780" spans="1:2" x14ac:dyDescent="0.25">
      <c r="A6780" s="4">
        <v>46271</v>
      </c>
      <c r="B6780" s="7">
        <f>+B6779*(1+'VTU Crédito Hipotecario'!$D$20)^(0.00273972602739726)</f>
        <v>328.57636085827261</v>
      </c>
    </row>
    <row r="6781" spans="1:2" x14ac:dyDescent="0.25">
      <c r="A6781" s="4">
        <v>46272</v>
      </c>
      <c r="B6781" s="7">
        <f>+B6780*(1+'VTU Crédito Hipotecario'!$D$20)^(0.00273972602739726)</f>
        <v>328.60305844349409</v>
      </c>
    </row>
    <row r="6782" spans="1:2" x14ac:dyDescent="0.25">
      <c r="A6782" s="4">
        <v>46273</v>
      </c>
      <c r="B6782" s="7">
        <f>+B6781*(1+'VTU Crédito Hipotecario'!$D$20)^(0.00273972602739726)</f>
        <v>328.62975819795582</v>
      </c>
    </row>
    <row r="6783" spans="1:2" x14ac:dyDescent="0.25">
      <c r="A6783" s="4">
        <v>46274</v>
      </c>
      <c r="B6783" s="7">
        <f>+B6782*(1+'VTU Crédito Hipotecario'!$D$20)^(0.00273972602739726)</f>
        <v>328.65646012183402</v>
      </c>
    </row>
    <row r="6784" spans="1:2" x14ac:dyDescent="0.25">
      <c r="A6784" s="4">
        <v>46275</v>
      </c>
      <c r="B6784" s="7">
        <f>+B6783*(1+'VTU Crédito Hipotecario'!$D$20)^(0.00273972602739726)</f>
        <v>328.68316421530494</v>
      </c>
    </row>
    <row r="6785" spans="1:2" x14ac:dyDescent="0.25">
      <c r="A6785" s="4">
        <v>46276</v>
      </c>
      <c r="B6785" s="7">
        <f>+B6784*(1+'VTU Crédito Hipotecario'!$D$20)^(0.00273972602739726)</f>
        <v>328.70987047854487</v>
      </c>
    </row>
    <row r="6786" spans="1:2" x14ac:dyDescent="0.25">
      <c r="A6786" s="4">
        <v>46277</v>
      </c>
      <c r="B6786" s="7">
        <f>+B6785*(1+'VTU Crédito Hipotecario'!$D$20)^(0.00273972602739726)</f>
        <v>328.73657891173013</v>
      </c>
    </row>
    <row r="6787" spans="1:2" x14ac:dyDescent="0.25">
      <c r="A6787" s="4">
        <v>46278</v>
      </c>
      <c r="B6787" s="7">
        <f>+B6786*(1+'VTU Crédito Hipotecario'!$D$20)^(0.00273972602739726)</f>
        <v>328.76328951503706</v>
      </c>
    </row>
    <row r="6788" spans="1:2" x14ac:dyDescent="0.25">
      <c r="A6788" s="4">
        <v>46279</v>
      </c>
      <c r="B6788" s="7">
        <f>+B6787*(1+'VTU Crédito Hipotecario'!$D$20)^(0.00273972602739726)</f>
        <v>328.79000228864197</v>
      </c>
    </row>
    <row r="6789" spans="1:2" x14ac:dyDescent="0.25">
      <c r="A6789" s="4">
        <v>46280</v>
      </c>
      <c r="B6789" s="7">
        <f>+B6788*(1+'VTU Crédito Hipotecario'!$D$20)^(0.00273972602739726)</f>
        <v>328.81671723272115</v>
      </c>
    </row>
    <row r="6790" spans="1:2" x14ac:dyDescent="0.25">
      <c r="A6790" s="4">
        <v>46281</v>
      </c>
      <c r="B6790" s="7">
        <f>+B6789*(1+'VTU Crédito Hipotecario'!$D$20)^(0.00273972602739726)</f>
        <v>328.84343434745102</v>
      </c>
    </row>
    <row r="6791" spans="1:2" x14ac:dyDescent="0.25">
      <c r="A6791" s="4">
        <v>46282</v>
      </c>
      <c r="B6791" s="7">
        <f>+B6790*(1+'VTU Crédito Hipotecario'!$D$20)^(0.00273972602739726)</f>
        <v>328.87015363300793</v>
      </c>
    </row>
    <row r="6792" spans="1:2" x14ac:dyDescent="0.25">
      <c r="A6792" s="4">
        <v>46283</v>
      </c>
      <c r="B6792" s="7">
        <f>+B6791*(1+'VTU Crédito Hipotecario'!$D$20)^(0.00273972602739726)</f>
        <v>328.89687508956825</v>
      </c>
    </row>
    <row r="6793" spans="1:2" x14ac:dyDescent="0.25">
      <c r="A6793" s="4">
        <v>46284</v>
      </c>
      <c r="B6793" s="7">
        <f>+B6792*(1+'VTU Crédito Hipotecario'!$D$20)^(0.00273972602739726)</f>
        <v>328.92359871730838</v>
      </c>
    </row>
    <row r="6794" spans="1:2" x14ac:dyDescent="0.25">
      <c r="A6794" s="4">
        <v>46285</v>
      </c>
      <c r="B6794" s="7">
        <f>+B6793*(1+'VTU Crédito Hipotecario'!$D$20)^(0.00273972602739726)</f>
        <v>328.95032451640475</v>
      </c>
    </row>
    <row r="6795" spans="1:2" x14ac:dyDescent="0.25">
      <c r="A6795" s="4">
        <v>46286</v>
      </c>
      <c r="B6795" s="7">
        <f>+B6794*(1+'VTU Crédito Hipotecario'!$D$20)^(0.00273972602739726)</f>
        <v>328.9770524870338</v>
      </c>
    </row>
    <row r="6796" spans="1:2" x14ac:dyDescent="0.25">
      <c r="A6796" s="4">
        <v>46287</v>
      </c>
      <c r="B6796" s="7">
        <f>+B6795*(1+'VTU Crédito Hipotecario'!$D$20)^(0.00273972602739726)</f>
        <v>329.00378262937193</v>
      </c>
    </row>
    <row r="6797" spans="1:2" x14ac:dyDescent="0.25">
      <c r="A6797" s="4">
        <v>46288</v>
      </c>
      <c r="B6797" s="7">
        <f>+B6796*(1+'VTU Crédito Hipotecario'!$D$20)^(0.00273972602739726)</f>
        <v>329.03051494359562</v>
      </c>
    </row>
    <row r="6798" spans="1:2" x14ac:dyDescent="0.25">
      <c r="A6798" s="4">
        <v>46289</v>
      </c>
      <c r="B6798" s="7">
        <f>+B6797*(1+'VTU Crédito Hipotecario'!$D$20)^(0.00273972602739726)</f>
        <v>329.05724942988132</v>
      </c>
    </row>
    <row r="6799" spans="1:2" x14ac:dyDescent="0.25">
      <c r="A6799" s="4">
        <v>46290</v>
      </c>
      <c r="B6799" s="7">
        <f>+B6798*(1+'VTU Crédito Hipotecario'!$D$20)^(0.00273972602739726)</f>
        <v>329.08398608840554</v>
      </c>
    </row>
    <row r="6800" spans="1:2" x14ac:dyDescent="0.25">
      <c r="A6800" s="4">
        <v>46291</v>
      </c>
      <c r="B6800" s="7">
        <f>+B6799*(1+'VTU Crédito Hipotecario'!$D$20)^(0.00273972602739726)</f>
        <v>329.11072491934476</v>
      </c>
    </row>
    <row r="6801" spans="1:2" x14ac:dyDescent="0.25">
      <c r="A6801" s="4">
        <v>46292</v>
      </c>
      <c r="B6801" s="7">
        <f>+B6800*(1+'VTU Crédito Hipotecario'!$D$20)^(0.00273972602739726)</f>
        <v>329.13746592287555</v>
      </c>
    </row>
    <row r="6802" spans="1:2" x14ac:dyDescent="0.25">
      <c r="A6802" s="4">
        <v>46293</v>
      </c>
      <c r="B6802" s="7">
        <f>+B6801*(1+'VTU Crédito Hipotecario'!$D$20)^(0.00273972602739726)</f>
        <v>329.1642090991744</v>
      </c>
    </row>
    <row r="6803" spans="1:2" x14ac:dyDescent="0.25">
      <c r="A6803" s="4">
        <v>46294</v>
      </c>
      <c r="B6803" s="7">
        <f>+B6802*(1+'VTU Crédito Hipotecario'!$D$20)^(0.00273972602739726)</f>
        <v>329.19095444841781</v>
      </c>
    </row>
    <row r="6804" spans="1:2" x14ac:dyDescent="0.25">
      <c r="A6804" s="4">
        <v>46295</v>
      </c>
      <c r="B6804" s="7">
        <f>+B6803*(1+'VTU Crédito Hipotecario'!$D$20)^(0.00273972602739726)</f>
        <v>329.2177019707824</v>
      </c>
    </row>
    <row r="6805" spans="1:2" x14ac:dyDescent="0.25">
      <c r="A6805" s="4">
        <v>46296</v>
      </c>
      <c r="B6805" s="7">
        <f>+B6804*(1+'VTU Crédito Hipotecario'!$D$20)^(0.00273972602739726)</f>
        <v>329.24445166644472</v>
      </c>
    </row>
    <row r="6806" spans="1:2" x14ac:dyDescent="0.25">
      <c r="A6806" s="4">
        <v>46297</v>
      </c>
      <c r="B6806" s="7">
        <f>+B6805*(1+'VTU Crédito Hipotecario'!$D$20)^(0.00273972602739726)</f>
        <v>329.27120353558132</v>
      </c>
    </row>
    <row r="6807" spans="1:2" x14ac:dyDescent="0.25">
      <c r="A6807" s="4">
        <v>46298</v>
      </c>
      <c r="B6807" s="7">
        <f>+B6806*(1+'VTU Crédito Hipotecario'!$D$20)^(0.00273972602739726)</f>
        <v>329.29795757836882</v>
      </c>
    </row>
    <row r="6808" spans="1:2" x14ac:dyDescent="0.25">
      <c r="A6808" s="4">
        <v>46299</v>
      </c>
      <c r="B6808" s="7">
        <f>+B6807*(1+'VTU Crédito Hipotecario'!$D$20)^(0.00273972602739726)</f>
        <v>329.32471379498389</v>
      </c>
    </row>
    <row r="6809" spans="1:2" x14ac:dyDescent="0.25">
      <c r="A6809" s="4">
        <v>46300</v>
      </c>
      <c r="B6809" s="7">
        <f>+B6808*(1+'VTU Crédito Hipotecario'!$D$20)^(0.00273972602739726)</f>
        <v>329.35147218560309</v>
      </c>
    </row>
    <row r="6810" spans="1:2" x14ac:dyDescent="0.25">
      <c r="A6810" s="4">
        <v>46301</v>
      </c>
      <c r="B6810" s="7">
        <f>+B6809*(1+'VTU Crédito Hipotecario'!$D$20)^(0.00273972602739726)</f>
        <v>329.37823275040307</v>
      </c>
    </row>
    <row r="6811" spans="1:2" x14ac:dyDescent="0.25">
      <c r="A6811" s="4">
        <v>46302</v>
      </c>
      <c r="B6811" s="7">
        <f>+B6810*(1+'VTU Crédito Hipotecario'!$D$20)^(0.00273972602739726)</f>
        <v>329.40499548956052</v>
      </c>
    </row>
    <row r="6812" spans="1:2" x14ac:dyDescent="0.25">
      <c r="A6812" s="4">
        <v>46303</v>
      </c>
      <c r="B6812" s="7">
        <f>+B6811*(1+'VTU Crédito Hipotecario'!$D$20)^(0.00273972602739726)</f>
        <v>329.4317604032521</v>
      </c>
    </row>
    <row r="6813" spans="1:2" x14ac:dyDescent="0.25">
      <c r="A6813" s="4">
        <v>46304</v>
      </c>
      <c r="B6813" s="7">
        <f>+B6812*(1+'VTU Crédito Hipotecario'!$D$20)^(0.00273972602739726)</f>
        <v>329.45852749165448</v>
      </c>
    </row>
    <row r="6814" spans="1:2" x14ac:dyDescent="0.25">
      <c r="A6814" s="4">
        <v>46305</v>
      </c>
      <c r="B6814" s="7">
        <f>+B6813*(1+'VTU Crédito Hipotecario'!$D$20)^(0.00273972602739726)</f>
        <v>329.48529675494439</v>
      </c>
    </row>
    <row r="6815" spans="1:2" x14ac:dyDescent="0.25">
      <c r="A6815" s="4">
        <v>46306</v>
      </c>
      <c r="B6815" s="7">
        <f>+B6814*(1+'VTU Crédito Hipotecario'!$D$20)^(0.00273972602739726)</f>
        <v>329.51206819329849</v>
      </c>
    </row>
    <row r="6816" spans="1:2" x14ac:dyDescent="0.25">
      <c r="A6816" s="4">
        <v>46307</v>
      </c>
      <c r="B6816" s="7">
        <f>+B6815*(1+'VTU Crédito Hipotecario'!$D$20)^(0.00273972602739726)</f>
        <v>329.53884180689357</v>
      </c>
    </row>
    <row r="6817" spans="1:2" x14ac:dyDescent="0.25">
      <c r="A6817" s="4">
        <v>46308</v>
      </c>
      <c r="B6817" s="7">
        <f>+B6816*(1+'VTU Crédito Hipotecario'!$D$20)^(0.00273972602739726)</f>
        <v>329.56561759590636</v>
      </c>
    </row>
    <row r="6818" spans="1:2" x14ac:dyDescent="0.25">
      <c r="A6818" s="4">
        <v>46309</v>
      </c>
      <c r="B6818" s="7">
        <f>+B6817*(1+'VTU Crédito Hipotecario'!$D$20)^(0.00273972602739726)</f>
        <v>329.59239556051358</v>
      </c>
    </row>
    <row r="6819" spans="1:2" x14ac:dyDescent="0.25">
      <c r="A6819" s="4">
        <v>46310</v>
      </c>
      <c r="B6819" s="7">
        <f>+B6818*(1+'VTU Crédito Hipotecario'!$D$20)^(0.00273972602739726)</f>
        <v>329.61917570089207</v>
      </c>
    </row>
    <row r="6820" spans="1:2" x14ac:dyDescent="0.25">
      <c r="A6820" s="4">
        <v>46311</v>
      </c>
      <c r="B6820" s="7">
        <f>+B6819*(1+'VTU Crédito Hipotecario'!$D$20)^(0.00273972602739726)</f>
        <v>329.64595801721856</v>
      </c>
    </row>
    <row r="6821" spans="1:2" x14ac:dyDescent="0.25">
      <c r="A6821" s="4">
        <v>46312</v>
      </c>
      <c r="B6821" s="7">
        <f>+B6820*(1+'VTU Crédito Hipotecario'!$D$20)^(0.00273972602739726)</f>
        <v>329.67274250966983</v>
      </c>
    </row>
    <row r="6822" spans="1:2" x14ac:dyDescent="0.25">
      <c r="A6822" s="4">
        <v>46313</v>
      </c>
      <c r="B6822" s="7">
        <f>+B6821*(1+'VTU Crédito Hipotecario'!$D$20)^(0.00273972602739726)</f>
        <v>329.69952917842278</v>
      </c>
    </row>
    <row r="6823" spans="1:2" x14ac:dyDescent="0.25">
      <c r="A6823" s="4">
        <v>46314</v>
      </c>
      <c r="B6823" s="7">
        <f>+B6822*(1+'VTU Crédito Hipotecario'!$D$20)^(0.00273972602739726)</f>
        <v>329.72631802365419</v>
      </c>
    </row>
    <row r="6824" spans="1:2" x14ac:dyDescent="0.25">
      <c r="A6824" s="4">
        <v>46315</v>
      </c>
      <c r="B6824" s="7">
        <f>+B6823*(1+'VTU Crédito Hipotecario'!$D$20)^(0.00273972602739726)</f>
        <v>329.7531090455409</v>
      </c>
    </row>
    <row r="6825" spans="1:2" x14ac:dyDescent="0.25">
      <c r="A6825" s="4">
        <v>46316</v>
      </c>
      <c r="B6825" s="7">
        <f>+B6824*(1+'VTU Crédito Hipotecario'!$D$20)^(0.00273972602739726)</f>
        <v>329.77990224425974</v>
      </c>
    </row>
    <row r="6826" spans="1:2" x14ac:dyDescent="0.25">
      <c r="A6826" s="4">
        <v>46317</v>
      </c>
      <c r="B6826" s="7">
        <f>+B6825*(1+'VTU Crédito Hipotecario'!$D$20)^(0.00273972602739726)</f>
        <v>329.80669761998763</v>
      </c>
    </row>
    <row r="6827" spans="1:2" x14ac:dyDescent="0.25">
      <c r="A6827" s="4">
        <v>46318</v>
      </c>
      <c r="B6827" s="7">
        <f>+B6826*(1+'VTU Crédito Hipotecario'!$D$20)^(0.00273972602739726)</f>
        <v>329.83349517290145</v>
      </c>
    </row>
    <row r="6828" spans="1:2" x14ac:dyDescent="0.25">
      <c r="A6828" s="4">
        <v>46319</v>
      </c>
      <c r="B6828" s="7">
        <f>+B6827*(1+'VTU Crédito Hipotecario'!$D$20)^(0.00273972602739726)</f>
        <v>329.8602949031781</v>
      </c>
    </row>
    <row r="6829" spans="1:2" x14ac:dyDescent="0.25">
      <c r="A6829" s="4">
        <v>46320</v>
      </c>
      <c r="B6829" s="7">
        <f>+B6828*(1+'VTU Crédito Hipotecario'!$D$20)^(0.00273972602739726)</f>
        <v>329.88709681099448</v>
      </c>
    </row>
    <row r="6830" spans="1:2" x14ac:dyDescent="0.25">
      <c r="A6830" s="4">
        <v>46321</v>
      </c>
      <c r="B6830" s="7">
        <f>+B6829*(1+'VTU Crédito Hipotecario'!$D$20)^(0.00273972602739726)</f>
        <v>329.91390089652754</v>
      </c>
    </row>
    <row r="6831" spans="1:2" x14ac:dyDescent="0.25">
      <c r="A6831" s="4">
        <v>46322</v>
      </c>
      <c r="B6831" s="7">
        <f>+B6830*(1+'VTU Crédito Hipotecario'!$D$20)^(0.00273972602739726)</f>
        <v>329.94070715995417</v>
      </c>
    </row>
    <row r="6832" spans="1:2" x14ac:dyDescent="0.25">
      <c r="A6832" s="4">
        <v>46323</v>
      </c>
      <c r="B6832" s="7">
        <f>+B6831*(1+'VTU Crédito Hipotecario'!$D$20)^(0.00273972602739726)</f>
        <v>329.9675156014514</v>
      </c>
    </row>
    <row r="6833" spans="1:2" x14ac:dyDescent="0.25">
      <c r="A6833" s="4">
        <v>46324</v>
      </c>
      <c r="B6833" s="7">
        <f>+B6832*(1+'VTU Crédito Hipotecario'!$D$20)^(0.00273972602739726)</f>
        <v>329.99432622119616</v>
      </c>
    </row>
    <row r="6834" spans="1:2" x14ac:dyDescent="0.25">
      <c r="A6834" s="4">
        <v>46325</v>
      </c>
      <c r="B6834" s="7">
        <f>+B6833*(1+'VTU Crédito Hipotecario'!$D$20)^(0.00273972602739726)</f>
        <v>330.02113901936548</v>
      </c>
    </row>
    <row r="6835" spans="1:2" x14ac:dyDescent="0.25">
      <c r="A6835" s="4">
        <v>46326</v>
      </c>
      <c r="B6835" s="7">
        <f>+B6834*(1+'VTU Crédito Hipotecario'!$D$20)^(0.00273972602739726)</f>
        <v>330.0479539961363</v>
      </c>
    </row>
    <row r="6836" spans="1:2" x14ac:dyDescent="0.25">
      <c r="A6836" s="4">
        <v>46327</v>
      </c>
      <c r="B6836" s="7">
        <f>+B6835*(1+'VTU Crédito Hipotecario'!$D$20)^(0.00273972602739726)</f>
        <v>330.0747711516857</v>
      </c>
    </row>
    <row r="6837" spans="1:2" x14ac:dyDescent="0.25">
      <c r="A6837" s="4">
        <v>46328</v>
      </c>
      <c r="B6837" s="7">
        <f>+B6836*(1+'VTU Crédito Hipotecario'!$D$20)^(0.00273972602739726)</f>
        <v>330.10159048619067</v>
      </c>
    </row>
    <row r="6838" spans="1:2" x14ac:dyDescent="0.25">
      <c r="A6838" s="4">
        <v>46329</v>
      </c>
      <c r="B6838" s="7">
        <f>+B6837*(1+'VTU Crédito Hipotecario'!$D$20)^(0.00273972602739726)</f>
        <v>330.1284119998283</v>
      </c>
    </row>
    <row r="6839" spans="1:2" x14ac:dyDescent="0.25">
      <c r="A6839" s="4">
        <v>46330</v>
      </c>
      <c r="B6839" s="7">
        <f>+B6838*(1+'VTU Crédito Hipotecario'!$D$20)^(0.00273972602739726)</f>
        <v>330.15523569277559</v>
      </c>
    </row>
    <row r="6840" spans="1:2" x14ac:dyDescent="0.25">
      <c r="A6840" s="4">
        <v>46331</v>
      </c>
      <c r="B6840" s="7">
        <f>+B6839*(1+'VTU Crédito Hipotecario'!$D$20)^(0.00273972602739726)</f>
        <v>330.18206156520966</v>
      </c>
    </row>
    <row r="6841" spans="1:2" x14ac:dyDescent="0.25">
      <c r="A6841" s="4">
        <v>46332</v>
      </c>
      <c r="B6841" s="7">
        <f>+B6840*(1+'VTU Crédito Hipotecario'!$D$20)^(0.00273972602739726)</f>
        <v>330.20888961730759</v>
      </c>
    </row>
    <row r="6842" spans="1:2" x14ac:dyDescent="0.25">
      <c r="A6842" s="4">
        <v>46333</v>
      </c>
      <c r="B6842" s="7">
        <f>+B6841*(1+'VTU Crédito Hipotecario'!$D$20)^(0.00273972602739726)</f>
        <v>330.23571984924644</v>
      </c>
    </row>
    <row r="6843" spans="1:2" x14ac:dyDescent="0.25">
      <c r="A6843" s="4">
        <v>46334</v>
      </c>
      <c r="B6843" s="7">
        <f>+B6842*(1+'VTU Crédito Hipotecario'!$D$20)^(0.00273972602739726)</f>
        <v>330.26255226120338</v>
      </c>
    </row>
    <row r="6844" spans="1:2" x14ac:dyDescent="0.25">
      <c r="A6844" s="4">
        <v>46335</v>
      </c>
      <c r="B6844" s="7">
        <f>+B6843*(1+'VTU Crédito Hipotecario'!$D$20)^(0.00273972602739726)</f>
        <v>330.2893868533555</v>
      </c>
    </row>
    <row r="6845" spans="1:2" x14ac:dyDescent="0.25">
      <c r="A6845" s="4">
        <v>46336</v>
      </c>
      <c r="B6845" s="7">
        <f>+B6844*(1+'VTU Crédito Hipotecario'!$D$20)^(0.00273972602739726)</f>
        <v>330.31622362587996</v>
      </c>
    </row>
    <row r="6846" spans="1:2" x14ac:dyDescent="0.25">
      <c r="A6846" s="4">
        <v>46337</v>
      </c>
      <c r="B6846" s="7">
        <f>+B6845*(1+'VTU Crédito Hipotecario'!$D$20)^(0.00273972602739726)</f>
        <v>330.34306257895395</v>
      </c>
    </row>
    <row r="6847" spans="1:2" x14ac:dyDescent="0.25">
      <c r="A6847" s="4">
        <v>46338</v>
      </c>
      <c r="B6847" s="7">
        <f>+B6846*(1+'VTU Crédito Hipotecario'!$D$20)^(0.00273972602739726)</f>
        <v>330.36990371275459</v>
      </c>
    </row>
    <row r="6848" spans="1:2" x14ac:dyDescent="0.25">
      <c r="A6848" s="4">
        <v>46339</v>
      </c>
      <c r="B6848" s="7">
        <f>+B6847*(1+'VTU Crédito Hipotecario'!$D$20)^(0.00273972602739726)</f>
        <v>330.39674702745913</v>
      </c>
    </row>
    <row r="6849" spans="1:2" x14ac:dyDescent="0.25">
      <c r="A6849" s="4">
        <v>46340</v>
      </c>
      <c r="B6849" s="7">
        <f>+B6848*(1+'VTU Crédito Hipotecario'!$D$20)^(0.00273972602739726)</f>
        <v>330.42359252324474</v>
      </c>
    </row>
    <row r="6850" spans="1:2" x14ac:dyDescent="0.25">
      <c r="A6850" s="4">
        <v>46341</v>
      </c>
      <c r="B6850" s="7">
        <f>+B6849*(1+'VTU Crédito Hipotecario'!$D$20)^(0.00273972602739726)</f>
        <v>330.4504402002886</v>
      </c>
    </row>
    <row r="6851" spans="1:2" x14ac:dyDescent="0.25">
      <c r="A6851" s="4">
        <v>46342</v>
      </c>
      <c r="B6851" s="7">
        <f>+B6850*(1+'VTU Crédito Hipotecario'!$D$20)^(0.00273972602739726)</f>
        <v>330.47729005876801</v>
      </c>
    </row>
    <row r="6852" spans="1:2" x14ac:dyDescent="0.25">
      <c r="A6852" s="4">
        <v>46343</v>
      </c>
      <c r="B6852" s="7">
        <f>+B6851*(1+'VTU Crédito Hipotecario'!$D$20)^(0.00273972602739726)</f>
        <v>330.5041420988602</v>
      </c>
    </row>
    <row r="6853" spans="1:2" x14ac:dyDescent="0.25">
      <c r="A6853" s="4">
        <v>46344</v>
      </c>
      <c r="B6853" s="7">
        <f>+B6852*(1+'VTU Crédito Hipotecario'!$D$20)^(0.00273972602739726)</f>
        <v>330.53099632074242</v>
      </c>
    </row>
    <row r="6854" spans="1:2" x14ac:dyDescent="0.25">
      <c r="A6854" s="4">
        <v>46345</v>
      </c>
      <c r="B6854" s="7">
        <f>+B6853*(1+'VTU Crédito Hipotecario'!$D$20)^(0.00273972602739726)</f>
        <v>330.55785272459195</v>
      </c>
    </row>
    <row r="6855" spans="1:2" x14ac:dyDescent="0.25">
      <c r="A6855" s="4">
        <v>46346</v>
      </c>
      <c r="B6855" s="7">
        <f>+B6854*(1+'VTU Crédito Hipotecario'!$D$20)^(0.00273972602739726)</f>
        <v>330.58471131058604</v>
      </c>
    </row>
    <row r="6856" spans="1:2" x14ac:dyDescent="0.25">
      <c r="A6856" s="4">
        <v>46347</v>
      </c>
      <c r="B6856" s="7">
        <f>+B6855*(1+'VTU Crédito Hipotecario'!$D$20)^(0.00273972602739726)</f>
        <v>330.61157207890204</v>
      </c>
    </row>
    <row r="6857" spans="1:2" x14ac:dyDescent="0.25">
      <c r="A6857" s="4">
        <v>46348</v>
      </c>
      <c r="B6857" s="7">
        <f>+B6856*(1+'VTU Crédito Hipotecario'!$D$20)^(0.00273972602739726)</f>
        <v>330.6384350297173</v>
      </c>
    </row>
    <row r="6858" spans="1:2" x14ac:dyDescent="0.25">
      <c r="A6858" s="4">
        <v>46349</v>
      </c>
      <c r="B6858" s="7">
        <f>+B6857*(1+'VTU Crédito Hipotecario'!$D$20)^(0.00273972602739726)</f>
        <v>330.66530016320911</v>
      </c>
    </row>
    <row r="6859" spans="1:2" x14ac:dyDescent="0.25">
      <c r="A6859" s="4">
        <v>46350</v>
      </c>
      <c r="B6859" s="7">
        <f>+B6858*(1+'VTU Crédito Hipotecario'!$D$20)^(0.00273972602739726)</f>
        <v>330.69216747955483</v>
      </c>
    </row>
    <row r="6860" spans="1:2" x14ac:dyDescent="0.25">
      <c r="A6860" s="4">
        <v>46351</v>
      </c>
      <c r="B6860" s="7">
        <f>+B6859*(1+'VTU Crédito Hipotecario'!$D$20)^(0.00273972602739726)</f>
        <v>330.7190369789318</v>
      </c>
    </row>
    <row r="6861" spans="1:2" x14ac:dyDescent="0.25">
      <c r="A6861" s="4">
        <v>46352</v>
      </c>
      <c r="B6861" s="7">
        <f>+B6860*(1+'VTU Crédito Hipotecario'!$D$20)^(0.00273972602739726)</f>
        <v>330.74590866151738</v>
      </c>
    </row>
    <row r="6862" spans="1:2" x14ac:dyDescent="0.25">
      <c r="A6862" s="4">
        <v>46353</v>
      </c>
      <c r="B6862" s="7">
        <f>+B6861*(1+'VTU Crédito Hipotecario'!$D$20)^(0.00273972602739726)</f>
        <v>330.77278252748903</v>
      </c>
    </row>
    <row r="6863" spans="1:2" x14ac:dyDescent="0.25">
      <c r="A6863" s="4">
        <v>46354</v>
      </c>
      <c r="B6863" s="7">
        <f>+B6862*(1+'VTU Crédito Hipotecario'!$D$20)^(0.00273972602739726)</f>
        <v>330.7996585770241</v>
      </c>
    </row>
    <row r="6864" spans="1:2" x14ac:dyDescent="0.25">
      <c r="A6864" s="4">
        <v>46355</v>
      </c>
      <c r="B6864" s="7">
        <f>+B6863*(1+'VTU Crédito Hipotecario'!$D$20)^(0.00273972602739726)</f>
        <v>330.82653681030001</v>
      </c>
    </row>
    <row r="6865" spans="1:2" x14ac:dyDescent="0.25">
      <c r="A6865" s="4">
        <v>46356</v>
      </c>
      <c r="B6865" s="7">
        <f>+B6864*(1+'VTU Crédito Hipotecario'!$D$20)^(0.00273972602739726)</f>
        <v>330.85341722749422</v>
      </c>
    </row>
    <row r="6866" spans="1:2" x14ac:dyDescent="0.25">
      <c r="A6866" s="4">
        <v>46357</v>
      </c>
      <c r="B6866" s="7">
        <f>+B6865*(1+'VTU Crédito Hipotecario'!$D$20)^(0.00273972602739726)</f>
        <v>330.88029982878413</v>
      </c>
    </row>
    <row r="6867" spans="1:2" x14ac:dyDescent="0.25">
      <c r="A6867" s="4">
        <v>46358</v>
      </c>
      <c r="B6867" s="7">
        <f>+B6866*(1+'VTU Crédito Hipotecario'!$D$20)^(0.00273972602739726)</f>
        <v>330.90718461434727</v>
      </c>
    </row>
    <row r="6868" spans="1:2" x14ac:dyDescent="0.25">
      <c r="A6868" s="4">
        <v>46359</v>
      </c>
      <c r="B6868" s="7">
        <f>+B6867*(1+'VTU Crédito Hipotecario'!$D$20)^(0.00273972602739726)</f>
        <v>330.93407158436111</v>
      </c>
    </row>
    <row r="6869" spans="1:2" x14ac:dyDescent="0.25">
      <c r="A6869" s="4">
        <v>46360</v>
      </c>
      <c r="B6869" s="7">
        <f>+B6868*(1+'VTU Crédito Hipotecario'!$D$20)^(0.00273972602739726)</f>
        <v>330.9609607390031</v>
      </c>
    </row>
    <row r="6870" spans="1:2" x14ac:dyDescent="0.25">
      <c r="A6870" s="4">
        <v>46361</v>
      </c>
      <c r="B6870" s="7">
        <f>+B6869*(1+'VTU Crédito Hipotecario'!$D$20)^(0.00273972602739726)</f>
        <v>330.98785207845077</v>
      </c>
    </row>
    <row r="6871" spans="1:2" x14ac:dyDescent="0.25">
      <c r="A6871" s="4">
        <v>46362</v>
      </c>
      <c r="B6871" s="7">
        <f>+B6870*(1+'VTU Crédito Hipotecario'!$D$20)^(0.00273972602739726)</f>
        <v>331.01474560288165</v>
      </c>
    </row>
    <row r="6872" spans="1:2" x14ac:dyDescent="0.25">
      <c r="A6872" s="4">
        <v>46363</v>
      </c>
      <c r="B6872" s="7">
        <f>+B6871*(1+'VTU Crédito Hipotecario'!$D$20)^(0.00273972602739726)</f>
        <v>331.04164131247325</v>
      </c>
    </row>
    <row r="6873" spans="1:2" x14ac:dyDescent="0.25">
      <c r="A6873" s="4">
        <v>46364</v>
      </c>
      <c r="B6873" s="7">
        <f>+B6872*(1+'VTU Crédito Hipotecario'!$D$20)^(0.00273972602739726)</f>
        <v>331.06853920740309</v>
      </c>
    </row>
    <row r="6874" spans="1:2" x14ac:dyDescent="0.25">
      <c r="A6874" s="4">
        <v>46365</v>
      </c>
      <c r="B6874" s="7">
        <f>+B6873*(1+'VTU Crédito Hipotecario'!$D$20)^(0.00273972602739726)</f>
        <v>331.09543928784882</v>
      </c>
    </row>
    <row r="6875" spans="1:2" x14ac:dyDescent="0.25">
      <c r="A6875" s="4">
        <v>46366</v>
      </c>
      <c r="B6875" s="7">
        <f>+B6874*(1+'VTU Crédito Hipotecario'!$D$20)^(0.00273972602739726)</f>
        <v>331.12234155398795</v>
      </c>
    </row>
    <row r="6876" spans="1:2" x14ac:dyDescent="0.25">
      <c r="A6876" s="4">
        <v>46367</v>
      </c>
      <c r="B6876" s="7">
        <f>+B6875*(1+'VTU Crédito Hipotecario'!$D$20)^(0.00273972602739726)</f>
        <v>331.14924600599807</v>
      </c>
    </row>
    <row r="6877" spans="1:2" x14ac:dyDescent="0.25">
      <c r="A6877" s="4">
        <v>46368</v>
      </c>
      <c r="B6877" s="7">
        <f>+B6876*(1+'VTU Crédito Hipotecario'!$D$20)^(0.00273972602739726)</f>
        <v>331.1761526440568</v>
      </c>
    </row>
    <row r="6878" spans="1:2" x14ac:dyDescent="0.25">
      <c r="A6878" s="4">
        <v>46369</v>
      </c>
      <c r="B6878" s="7">
        <f>+B6877*(1+'VTU Crédito Hipotecario'!$D$20)^(0.00273972602739726)</f>
        <v>331.20306146834179</v>
      </c>
    </row>
    <row r="6879" spans="1:2" x14ac:dyDescent="0.25">
      <c r="A6879" s="4">
        <v>46370</v>
      </c>
      <c r="B6879" s="7">
        <f>+B6878*(1+'VTU Crédito Hipotecario'!$D$20)^(0.00273972602739726)</f>
        <v>331.22997247903066</v>
      </c>
    </row>
    <row r="6880" spans="1:2" x14ac:dyDescent="0.25">
      <c r="A6880" s="4">
        <v>46371</v>
      </c>
      <c r="B6880" s="7">
        <f>+B6879*(1+'VTU Crédito Hipotecario'!$D$20)^(0.00273972602739726)</f>
        <v>331.25688567630107</v>
      </c>
    </row>
    <row r="6881" spans="1:2" x14ac:dyDescent="0.25">
      <c r="A6881" s="4">
        <v>46372</v>
      </c>
      <c r="B6881" s="7">
        <f>+B6880*(1+'VTU Crédito Hipotecario'!$D$20)^(0.00273972602739726)</f>
        <v>331.28380106033069</v>
      </c>
    </row>
    <row r="6882" spans="1:2" x14ac:dyDescent="0.25">
      <c r="A6882" s="4">
        <v>46373</v>
      </c>
      <c r="B6882" s="7">
        <f>+B6881*(1+'VTU Crédito Hipotecario'!$D$20)^(0.00273972602739726)</f>
        <v>331.31071863129716</v>
      </c>
    </row>
    <row r="6883" spans="1:2" x14ac:dyDescent="0.25">
      <c r="A6883" s="4">
        <v>46374</v>
      </c>
      <c r="B6883" s="7">
        <f>+B6882*(1+'VTU Crédito Hipotecario'!$D$20)^(0.00273972602739726)</f>
        <v>331.33763838937818</v>
      </c>
    </row>
    <row r="6884" spans="1:2" x14ac:dyDescent="0.25">
      <c r="A6884" s="4">
        <v>46375</v>
      </c>
      <c r="B6884" s="7">
        <f>+B6883*(1+'VTU Crédito Hipotecario'!$D$20)^(0.00273972602739726)</f>
        <v>331.3645603347515</v>
      </c>
    </row>
    <row r="6885" spans="1:2" x14ac:dyDescent="0.25">
      <c r="A6885" s="4">
        <v>46376</v>
      </c>
      <c r="B6885" s="7">
        <f>+B6884*(1+'VTU Crédito Hipotecario'!$D$20)^(0.00273972602739726)</f>
        <v>331.39148446759481</v>
      </c>
    </row>
    <row r="6886" spans="1:2" x14ac:dyDescent="0.25">
      <c r="A6886" s="4">
        <v>46377</v>
      </c>
      <c r="B6886" s="7">
        <f>+B6885*(1+'VTU Crédito Hipotecario'!$D$20)^(0.00273972602739726)</f>
        <v>331.41841078808585</v>
      </c>
    </row>
    <row r="6887" spans="1:2" x14ac:dyDescent="0.25">
      <c r="A6887" s="4">
        <v>46378</v>
      </c>
      <c r="B6887" s="7">
        <f>+B6886*(1+'VTU Crédito Hipotecario'!$D$20)^(0.00273972602739726)</f>
        <v>331.44533929640238</v>
      </c>
    </row>
    <row r="6888" spans="1:2" x14ac:dyDescent="0.25">
      <c r="A6888" s="4">
        <v>46379</v>
      </c>
      <c r="B6888" s="7">
        <f>+B6887*(1+'VTU Crédito Hipotecario'!$D$20)^(0.00273972602739726)</f>
        <v>331.47226999272215</v>
      </c>
    </row>
    <row r="6889" spans="1:2" x14ac:dyDescent="0.25">
      <c r="A6889" s="4">
        <v>46380</v>
      </c>
      <c r="B6889" s="7">
        <f>+B6888*(1+'VTU Crédito Hipotecario'!$D$20)^(0.00273972602739726)</f>
        <v>331.49920287722296</v>
      </c>
    </row>
    <row r="6890" spans="1:2" x14ac:dyDescent="0.25">
      <c r="A6890" s="4">
        <v>46381</v>
      </c>
      <c r="B6890" s="7">
        <f>+B6889*(1+'VTU Crédito Hipotecario'!$D$20)^(0.00273972602739726)</f>
        <v>331.52613795008261</v>
      </c>
    </row>
    <row r="6891" spans="1:2" x14ac:dyDescent="0.25">
      <c r="A6891" s="4">
        <v>46382</v>
      </c>
      <c r="B6891" s="7">
        <f>+B6890*(1+'VTU Crédito Hipotecario'!$D$20)^(0.00273972602739726)</f>
        <v>331.55307521147887</v>
      </c>
    </row>
    <row r="6892" spans="1:2" x14ac:dyDescent="0.25">
      <c r="A6892" s="4">
        <v>46383</v>
      </c>
      <c r="B6892" s="7">
        <f>+B6891*(1+'VTU Crédito Hipotecario'!$D$20)^(0.00273972602739726)</f>
        <v>331.58001466158959</v>
      </c>
    </row>
    <row r="6893" spans="1:2" x14ac:dyDescent="0.25">
      <c r="A6893" s="4">
        <v>46384</v>
      </c>
      <c r="B6893" s="7">
        <f>+B6892*(1+'VTU Crédito Hipotecario'!$D$20)^(0.00273972602739726)</f>
        <v>331.60695630059263</v>
      </c>
    </row>
    <row r="6894" spans="1:2" x14ac:dyDescent="0.25">
      <c r="A6894" s="4">
        <v>46385</v>
      </c>
      <c r="B6894" s="7">
        <f>+B6893*(1+'VTU Crédito Hipotecario'!$D$20)^(0.00273972602739726)</f>
        <v>331.6339001286658</v>
      </c>
    </row>
    <row r="6895" spans="1:2" x14ac:dyDescent="0.25">
      <c r="A6895" s="4">
        <v>46386</v>
      </c>
      <c r="B6895" s="7">
        <f>+B6894*(1+'VTU Crédito Hipotecario'!$D$20)^(0.00273972602739726)</f>
        <v>331.66084614598697</v>
      </c>
    </row>
    <row r="6896" spans="1:2" x14ac:dyDescent="0.25">
      <c r="A6896" s="4">
        <v>46387</v>
      </c>
      <c r="B6896" s="7">
        <f>+B6895*(1+'VTU Crédito Hipotecario'!$D$20)^(0.00273972602739726)</f>
        <v>331.68779435273404</v>
      </c>
    </row>
    <row r="6897" spans="1:2" x14ac:dyDescent="0.25">
      <c r="A6897" s="4">
        <v>46388</v>
      </c>
      <c r="B6897" s="7">
        <f>+B6896*(1+'VTU Crédito Hipotecario'!$D$20)^(0.00273972602739726)</f>
        <v>331.7147447490849</v>
      </c>
    </row>
    <row r="6898" spans="1:2" x14ac:dyDescent="0.25">
      <c r="A6898" s="4">
        <v>46389</v>
      </c>
      <c r="B6898" s="7">
        <f>+B6897*(1+'VTU Crédito Hipotecario'!$D$20)^(0.00273972602739726)</f>
        <v>331.74169733521751</v>
      </c>
    </row>
    <row r="6899" spans="1:2" x14ac:dyDescent="0.25">
      <c r="A6899" s="4">
        <v>46390</v>
      </c>
      <c r="B6899" s="7">
        <f>+B6898*(1+'VTU Crédito Hipotecario'!$D$20)^(0.00273972602739726)</f>
        <v>331.76865211130973</v>
      </c>
    </row>
    <row r="6900" spans="1:2" x14ac:dyDescent="0.25">
      <c r="A6900" s="4">
        <v>46391</v>
      </c>
      <c r="B6900" s="7">
        <f>+B6899*(1+'VTU Crédito Hipotecario'!$D$20)^(0.00273972602739726)</f>
        <v>331.7956090775395</v>
      </c>
    </row>
    <row r="6901" spans="1:2" x14ac:dyDescent="0.25">
      <c r="A6901" s="4">
        <v>46392</v>
      </c>
      <c r="B6901" s="7">
        <f>+B6900*(1+'VTU Crédito Hipotecario'!$D$20)^(0.00273972602739726)</f>
        <v>331.82256823408477</v>
      </c>
    </row>
    <row r="6902" spans="1:2" x14ac:dyDescent="0.25">
      <c r="A6902" s="4">
        <v>46393</v>
      </c>
      <c r="B6902" s="7">
        <f>+B6901*(1+'VTU Crédito Hipotecario'!$D$20)^(0.00273972602739726)</f>
        <v>331.84952958112353</v>
      </c>
    </row>
    <row r="6903" spans="1:2" x14ac:dyDescent="0.25">
      <c r="A6903" s="4">
        <v>46394</v>
      </c>
      <c r="B6903" s="7">
        <f>+B6902*(1+'VTU Crédito Hipotecario'!$D$20)^(0.00273972602739726)</f>
        <v>331.87649311883382</v>
      </c>
    </row>
    <row r="6904" spans="1:2" x14ac:dyDescent="0.25">
      <c r="A6904" s="4">
        <v>46395</v>
      </c>
      <c r="B6904" s="7">
        <f>+B6903*(1+'VTU Crédito Hipotecario'!$D$20)^(0.00273972602739726)</f>
        <v>331.90345884739355</v>
      </c>
    </row>
    <row r="6905" spans="1:2" x14ac:dyDescent="0.25">
      <c r="A6905" s="4">
        <v>46396</v>
      </c>
      <c r="B6905" s="7">
        <f>+B6904*(1+'VTU Crédito Hipotecario'!$D$20)^(0.00273972602739726)</f>
        <v>331.93042676698076</v>
      </c>
    </row>
    <row r="6906" spans="1:2" x14ac:dyDescent="0.25">
      <c r="A6906" s="4">
        <v>46397</v>
      </c>
      <c r="B6906" s="7">
        <f>+B6905*(1+'VTU Crédito Hipotecario'!$D$20)^(0.00273972602739726)</f>
        <v>331.95739687777348</v>
      </c>
    </row>
    <row r="6907" spans="1:2" x14ac:dyDescent="0.25">
      <c r="A6907" s="4">
        <v>46398</v>
      </c>
      <c r="B6907" s="7">
        <f>+B6906*(1+'VTU Crédito Hipotecario'!$D$20)^(0.00273972602739726)</f>
        <v>331.98436917994974</v>
      </c>
    </row>
    <row r="6908" spans="1:2" x14ac:dyDescent="0.25">
      <c r="A6908" s="4">
        <v>46399</v>
      </c>
      <c r="B6908" s="7">
        <f>+B6907*(1+'VTU Crédito Hipotecario'!$D$20)^(0.00273972602739726)</f>
        <v>332.01134367368763</v>
      </c>
    </row>
    <row r="6909" spans="1:2" x14ac:dyDescent="0.25">
      <c r="A6909" s="4">
        <v>46400</v>
      </c>
      <c r="B6909" s="7">
        <f>+B6908*(1+'VTU Crédito Hipotecario'!$D$20)^(0.00273972602739726)</f>
        <v>332.0383203591652</v>
      </c>
    </row>
    <row r="6910" spans="1:2" x14ac:dyDescent="0.25">
      <c r="A6910" s="4">
        <v>46401</v>
      </c>
      <c r="B6910" s="7">
        <f>+B6909*(1+'VTU Crédito Hipotecario'!$D$20)^(0.00273972602739726)</f>
        <v>332.06529923656052</v>
      </c>
    </row>
    <row r="6911" spans="1:2" x14ac:dyDescent="0.25">
      <c r="A6911" s="4">
        <v>46402</v>
      </c>
      <c r="B6911" s="7">
        <f>+B6910*(1+'VTU Crédito Hipotecario'!$D$20)^(0.00273972602739726)</f>
        <v>332.09228030605169</v>
      </c>
    </row>
    <row r="6912" spans="1:2" x14ac:dyDescent="0.25">
      <c r="A6912" s="4">
        <v>46403</v>
      </c>
      <c r="B6912" s="7">
        <f>+B6911*(1+'VTU Crédito Hipotecario'!$D$20)^(0.00273972602739726)</f>
        <v>332.1192635678168</v>
      </c>
    </row>
    <row r="6913" spans="1:2" x14ac:dyDescent="0.25">
      <c r="A6913" s="4">
        <v>46404</v>
      </c>
      <c r="B6913" s="7">
        <f>+B6912*(1+'VTU Crédito Hipotecario'!$D$20)^(0.00273972602739726)</f>
        <v>332.146249022034</v>
      </c>
    </row>
    <row r="6914" spans="1:2" x14ac:dyDescent="0.25">
      <c r="A6914" s="4">
        <v>46405</v>
      </c>
      <c r="B6914" s="7">
        <f>+B6913*(1+'VTU Crédito Hipotecario'!$D$20)^(0.00273972602739726)</f>
        <v>332.17323666888143</v>
      </c>
    </row>
    <row r="6915" spans="1:2" x14ac:dyDescent="0.25">
      <c r="A6915" s="4">
        <v>46406</v>
      </c>
      <c r="B6915" s="7">
        <f>+B6914*(1+'VTU Crédito Hipotecario'!$D$20)^(0.00273972602739726)</f>
        <v>332.2002265085373</v>
      </c>
    </row>
    <row r="6916" spans="1:2" x14ac:dyDescent="0.25">
      <c r="A6916" s="4">
        <v>46407</v>
      </c>
      <c r="B6916" s="7">
        <f>+B6915*(1+'VTU Crédito Hipotecario'!$D$20)^(0.00273972602739726)</f>
        <v>332.2272185411797</v>
      </c>
    </row>
    <row r="6917" spans="1:2" x14ac:dyDescent="0.25">
      <c r="A6917" s="4">
        <v>46408</v>
      </c>
      <c r="B6917" s="7">
        <f>+B6916*(1+'VTU Crédito Hipotecario'!$D$20)^(0.00273972602739726)</f>
        <v>332.25421276698683</v>
      </c>
    </row>
    <row r="6918" spans="1:2" x14ac:dyDescent="0.25">
      <c r="A6918" s="4">
        <v>46409</v>
      </c>
      <c r="B6918" s="7">
        <f>+B6917*(1+'VTU Crédito Hipotecario'!$D$20)^(0.00273972602739726)</f>
        <v>332.28120918613695</v>
      </c>
    </row>
    <row r="6919" spans="1:2" x14ac:dyDescent="0.25">
      <c r="A6919" s="4">
        <v>46410</v>
      </c>
      <c r="B6919" s="7">
        <f>+B6918*(1+'VTU Crédito Hipotecario'!$D$20)^(0.00273972602739726)</f>
        <v>332.30820779880821</v>
      </c>
    </row>
    <row r="6920" spans="1:2" x14ac:dyDescent="0.25">
      <c r="A6920" s="4">
        <v>46411</v>
      </c>
      <c r="B6920" s="7">
        <f>+B6919*(1+'VTU Crédito Hipotecario'!$D$20)^(0.00273972602739726)</f>
        <v>332.33520860517888</v>
      </c>
    </row>
    <row r="6921" spans="1:2" x14ac:dyDescent="0.25">
      <c r="A6921" s="4">
        <v>46412</v>
      </c>
      <c r="B6921" s="7">
        <f>+B6920*(1+'VTU Crédito Hipotecario'!$D$20)^(0.00273972602739726)</f>
        <v>332.36221160542715</v>
      </c>
    </row>
    <row r="6922" spans="1:2" x14ac:dyDescent="0.25">
      <c r="A6922" s="4">
        <v>46413</v>
      </c>
      <c r="B6922" s="7">
        <f>+B6921*(1+'VTU Crédito Hipotecario'!$D$20)^(0.00273972602739726)</f>
        <v>332.38921679973134</v>
      </c>
    </row>
    <row r="6923" spans="1:2" x14ac:dyDescent="0.25">
      <c r="A6923" s="4">
        <v>46414</v>
      </c>
      <c r="B6923" s="7">
        <f>+B6922*(1+'VTU Crédito Hipotecario'!$D$20)^(0.00273972602739726)</f>
        <v>332.41622418826967</v>
      </c>
    </row>
    <row r="6924" spans="1:2" x14ac:dyDescent="0.25">
      <c r="A6924" s="4">
        <v>46415</v>
      </c>
      <c r="B6924" s="7">
        <f>+B6923*(1+'VTU Crédito Hipotecario'!$D$20)^(0.00273972602739726)</f>
        <v>332.44323377122043</v>
      </c>
    </row>
    <row r="6925" spans="1:2" x14ac:dyDescent="0.25">
      <c r="A6925" s="4">
        <v>46416</v>
      </c>
      <c r="B6925" s="7">
        <f>+B6924*(1+'VTU Crédito Hipotecario'!$D$20)^(0.00273972602739726)</f>
        <v>332.47024554876197</v>
      </c>
    </row>
    <row r="6926" spans="1:2" x14ac:dyDescent="0.25">
      <c r="A6926" s="4">
        <v>46417</v>
      </c>
      <c r="B6926" s="7">
        <f>+B6925*(1+'VTU Crédito Hipotecario'!$D$20)^(0.00273972602739726)</f>
        <v>332.49725952107258</v>
      </c>
    </row>
    <row r="6927" spans="1:2" x14ac:dyDescent="0.25">
      <c r="A6927" s="4">
        <v>46418</v>
      </c>
      <c r="B6927" s="7">
        <f>+B6926*(1+'VTU Crédito Hipotecario'!$D$20)^(0.00273972602739726)</f>
        <v>332.52427568833059</v>
      </c>
    </row>
    <row r="6928" spans="1:2" x14ac:dyDescent="0.25">
      <c r="A6928" s="4">
        <v>46419</v>
      </c>
      <c r="B6928" s="7">
        <f>+B6927*(1+'VTU Crédito Hipotecario'!$D$20)^(0.00273972602739726)</f>
        <v>332.55129405071432</v>
      </c>
    </row>
    <row r="6929" spans="1:2" x14ac:dyDescent="0.25">
      <c r="A6929" s="4">
        <v>46420</v>
      </c>
      <c r="B6929" s="7">
        <f>+B6928*(1+'VTU Crédito Hipotecario'!$D$20)^(0.00273972602739726)</f>
        <v>332.5783146084022</v>
      </c>
    </row>
    <row r="6930" spans="1:2" x14ac:dyDescent="0.25">
      <c r="A6930" s="4">
        <v>46421</v>
      </c>
      <c r="B6930" s="7">
        <f>+B6929*(1+'VTU Crédito Hipotecario'!$D$20)^(0.00273972602739726)</f>
        <v>332.60533736157254</v>
      </c>
    </row>
    <row r="6931" spans="1:2" x14ac:dyDescent="0.25">
      <c r="A6931" s="4">
        <v>46422</v>
      </c>
      <c r="B6931" s="7">
        <f>+B6930*(1+'VTU Crédito Hipotecario'!$D$20)^(0.00273972602739726)</f>
        <v>332.63236231040372</v>
      </c>
    </row>
    <row r="6932" spans="1:2" x14ac:dyDescent="0.25">
      <c r="A6932" s="4">
        <v>46423</v>
      </c>
      <c r="B6932" s="7">
        <f>+B6931*(1+'VTU Crédito Hipotecario'!$D$20)^(0.00273972602739726)</f>
        <v>332.65938945507418</v>
      </c>
    </row>
    <row r="6933" spans="1:2" x14ac:dyDescent="0.25">
      <c r="A6933" s="4">
        <v>46424</v>
      </c>
      <c r="B6933" s="7">
        <f>+B6932*(1+'VTU Crédito Hipotecario'!$D$20)^(0.00273972602739726)</f>
        <v>332.68641879576234</v>
      </c>
    </row>
    <row r="6934" spans="1:2" x14ac:dyDescent="0.25">
      <c r="A6934" s="4">
        <v>46425</v>
      </c>
      <c r="B6934" s="7">
        <f>+B6933*(1+'VTU Crédito Hipotecario'!$D$20)^(0.00273972602739726)</f>
        <v>332.71345033264657</v>
      </c>
    </row>
    <row r="6935" spans="1:2" x14ac:dyDescent="0.25">
      <c r="A6935" s="4">
        <v>46426</v>
      </c>
      <c r="B6935" s="7">
        <f>+B6934*(1+'VTU Crédito Hipotecario'!$D$20)^(0.00273972602739726)</f>
        <v>332.74048406590538</v>
      </c>
    </row>
    <row r="6936" spans="1:2" x14ac:dyDescent="0.25">
      <c r="A6936" s="4">
        <v>46427</v>
      </c>
      <c r="B6936" s="7">
        <f>+B6935*(1+'VTU Crédito Hipotecario'!$D$20)^(0.00273972602739726)</f>
        <v>332.76751999571718</v>
      </c>
    </row>
    <row r="6937" spans="1:2" x14ac:dyDescent="0.25">
      <c r="A6937" s="4">
        <v>46428</v>
      </c>
      <c r="B6937" s="7">
        <f>+B6936*(1+'VTU Crédito Hipotecario'!$D$20)^(0.00273972602739726)</f>
        <v>332.79455812226047</v>
      </c>
    </row>
    <row r="6938" spans="1:2" x14ac:dyDescent="0.25">
      <c r="A6938" s="4">
        <v>46429</v>
      </c>
      <c r="B6938" s="7">
        <f>+B6937*(1+'VTU Crédito Hipotecario'!$D$20)^(0.00273972602739726)</f>
        <v>332.82159844571379</v>
      </c>
    </row>
    <row r="6939" spans="1:2" x14ac:dyDescent="0.25">
      <c r="A6939" s="4">
        <v>46430</v>
      </c>
      <c r="B6939" s="7">
        <f>+B6938*(1+'VTU Crédito Hipotecario'!$D$20)^(0.00273972602739726)</f>
        <v>332.84864096625557</v>
      </c>
    </row>
    <row r="6940" spans="1:2" x14ac:dyDescent="0.25">
      <c r="A6940" s="4">
        <v>46431</v>
      </c>
      <c r="B6940" s="7">
        <f>+B6939*(1+'VTU Crédito Hipotecario'!$D$20)^(0.00273972602739726)</f>
        <v>332.87568568406436</v>
      </c>
    </row>
    <row r="6941" spans="1:2" x14ac:dyDescent="0.25">
      <c r="A6941" s="4">
        <v>46432</v>
      </c>
      <c r="B6941" s="7">
        <f>+B6940*(1+'VTU Crédito Hipotecario'!$D$20)^(0.00273972602739726)</f>
        <v>332.90273259931871</v>
      </c>
    </row>
    <row r="6942" spans="1:2" x14ac:dyDescent="0.25">
      <c r="A6942" s="4">
        <v>46433</v>
      </c>
      <c r="B6942" s="7">
        <f>+B6941*(1+'VTU Crédito Hipotecario'!$D$20)^(0.00273972602739726)</f>
        <v>332.92978171219715</v>
      </c>
    </row>
    <row r="6943" spans="1:2" x14ac:dyDescent="0.25">
      <c r="A6943" s="4">
        <v>46434</v>
      </c>
      <c r="B6943" s="7">
        <f>+B6942*(1+'VTU Crédito Hipotecario'!$D$20)^(0.00273972602739726)</f>
        <v>332.95683302287824</v>
      </c>
    </row>
    <row r="6944" spans="1:2" x14ac:dyDescent="0.25">
      <c r="A6944" s="4">
        <v>46435</v>
      </c>
      <c r="B6944" s="7">
        <f>+B6943*(1+'VTU Crédito Hipotecario'!$D$20)^(0.00273972602739726)</f>
        <v>332.98388653154052</v>
      </c>
    </row>
    <row r="6945" spans="1:2" x14ac:dyDescent="0.25">
      <c r="A6945" s="4">
        <v>46436</v>
      </c>
      <c r="B6945" s="7">
        <f>+B6944*(1+'VTU Crédito Hipotecario'!$D$20)^(0.00273972602739726)</f>
        <v>333.01094223836265</v>
      </c>
    </row>
    <row r="6946" spans="1:2" x14ac:dyDescent="0.25">
      <c r="A6946" s="4">
        <v>46437</v>
      </c>
      <c r="B6946" s="7">
        <f>+B6945*(1+'VTU Crédito Hipotecario'!$D$20)^(0.00273972602739726)</f>
        <v>333.03800014352316</v>
      </c>
    </row>
    <row r="6947" spans="1:2" x14ac:dyDescent="0.25">
      <c r="A6947" s="4">
        <v>46438</v>
      </c>
      <c r="B6947" s="7">
        <f>+B6946*(1+'VTU Crédito Hipotecario'!$D$20)^(0.00273972602739726)</f>
        <v>333.06506024720073</v>
      </c>
    </row>
    <row r="6948" spans="1:2" x14ac:dyDescent="0.25">
      <c r="A6948" s="4">
        <v>46439</v>
      </c>
      <c r="B6948" s="7">
        <f>+B6947*(1+'VTU Crédito Hipotecario'!$D$20)^(0.00273972602739726)</f>
        <v>333.09212254957396</v>
      </c>
    </row>
    <row r="6949" spans="1:2" x14ac:dyDescent="0.25">
      <c r="A6949" s="4">
        <v>46440</v>
      </c>
      <c r="B6949" s="7">
        <f>+B6948*(1+'VTU Crédito Hipotecario'!$D$20)^(0.00273972602739726)</f>
        <v>333.11918705082155</v>
      </c>
    </row>
    <row r="6950" spans="1:2" x14ac:dyDescent="0.25">
      <c r="A6950" s="4">
        <v>46441</v>
      </c>
      <c r="B6950" s="7">
        <f>+B6949*(1+'VTU Crédito Hipotecario'!$D$20)^(0.00273972602739726)</f>
        <v>333.14625375112212</v>
      </c>
    </row>
    <row r="6951" spans="1:2" x14ac:dyDescent="0.25">
      <c r="A6951" s="4">
        <v>46442</v>
      </c>
      <c r="B6951" s="7">
        <f>+B6950*(1+'VTU Crédito Hipotecario'!$D$20)^(0.00273972602739726)</f>
        <v>333.17332265065437</v>
      </c>
    </row>
    <row r="6952" spans="1:2" x14ac:dyDescent="0.25">
      <c r="A6952" s="4">
        <v>46443</v>
      </c>
      <c r="B6952" s="7">
        <f>+B6951*(1+'VTU Crédito Hipotecario'!$D$20)^(0.00273972602739726)</f>
        <v>333.20039374959697</v>
      </c>
    </row>
    <row r="6953" spans="1:2" x14ac:dyDescent="0.25">
      <c r="A6953" s="4">
        <v>46444</v>
      </c>
      <c r="B6953" s="7">
        <f>+B6952*(1+'VTU Crédito Hipotecario'!$D$20)^(0.00273972602739726)</f>
        <v>333.22746704812863</v>
      </c>
    </row>
    <row r="6954" spans="1:2" x14ac:dyDescent="0.25">
      <c r="A6954" s="4">
        <v>46445</v>
      </c>
      <c r="B6954" s="7">
        <f>+B6953*(1+'VTU Crédito Hipotecario'!$D$20)^(0.00273972602739726)</f>
        <v>333.25454254642807</v>
      </c>
    </row>
    <row r="6955" spans="1:2" x14ac:dyDescent="0.25">
      <c r="A6955" s="4">
        <v>46446</v>
      </c>
      <c r="B6955" s="7">
        <f>+B6954*(1+'VTU Crédito Hipotecario'!$D$20)^(0.00273972602739726)</f>
        <v>333.28162024467406</v>
      </c>
    </row>
    <row r="6956" spans="1:2" x14ac:dyDescent="0.25">
      <c r="A6956" s="4">
        <v>46447</v>
      </c>
      <c r="B6956" s="7">
        <f>+B6955*(1+'VTU Crédito Hipotecario'!$D$20)^(0.00273972602739726)</f>
        <v>333.30870014304531</v>
      </c>
    </row>
    <row r="6957" spans="1:2" x14ac:dyDescent="0.25">
      <c r="A6957" s="4">
        <v>46448</v>
      </c>
      <c r="B6957" s="7">
        <f>+B6956*(1+'VTU Crédito Hipotecario'!$D$20)^(0.00273972602739726)</f>
        <v>333.33578224172061</v>
      </c>
    </row>
    <row r="6958" spans="1:2" x14ac:dyDescent="0.25">
      <c r="A6958" s="4">
        <v>46449</v>
      </c>
      <c r="B6958" s="7">
        <f>+B6957*(1+'VTU Crédito Hipotecario'!$D$20)^(0.00273972602739726)</f>
        <v>333.36286654087871</v>
      </c>
    </row>
    <row r="6959" spans="1:2" x14ac:dyDescent="0.25">
      <c r="A6959" s="4">
        <v>46450</v>
      </c>
      <c r="B6959" s="7">
        <f>+B6958*(1+'VTU Crédito Hipotecario'!$D$20)^(0.00273972602739726)</f>
        <v>333.38995304069846</v>
      </c>
    </row>
    <row r="6960" spans="1:2" x14ac:dyDescent="0.25">
      <c r="A6960" s="4">
        <v>46451</v>
      </c>
      <c r="B6960" s="7">
        <f>+B6959*(1+'VTU Crédito Hipotecario'!$D$20)^(0.00273972602739726)</f>
        <v>333.41704174135862</v>
      </c>
    </row>
    <row r="6961" spans="1:2" x14ac:dyDescent="0.25">
      <c r="A6961" s="4">
        <v>46452</v>
      </c>
      <c r="B6961" s="7">
        <f>+B6960*(1+'VTU Crédito Hipotecario'!$D$20)^(0.00273972602739726)</f>
        <v>333.44413264303802</v>
      </c>
    </row>
    <row r="6962" spans="1:2" x14ac:dyDescent="0.25">
      <c r="A6962" s="4">
        <v>46453</v>
      </c>
      <c r="B6962" s="7">
        <f>+B6961*(1+'VTU Crédito Hipotecario'!$D$20)^(0.00273972602739726)</f>
        <v>333.47122574591549</v>
      </c>
    </row>
    <row r="6963" spans="1:2" x14ac:dyDescent="0.25">
      <c r="A6963" s="4">
        <v>46454</v>
      </c>
      <c r="B6963" s="7">
        <f>+B6962*(1+'VTU Crédito Hipotecario'!$D$20)^(0.00273972602739726)</f>
        <v>333.49832105016992</v>
      </c>
    </row>
    <row r="6964" spans="1:2" x14ac:dyDescent="0.25">
      <c r="A6964" s="4">
        <v>46455</v>
      </c>
      <c r="B6964" s="7">
        <f>+B6963*(1+'VTU Crédito Hipotecario'!$D$20)^(0.00273972602739726)</f>
        <v>333.52541855598014</v>
      </c>
    </row>
    <row r="6965" spans="1:2" x14ac:dyDescent="0.25">
      <c r="A6965" s="4">
        <v>46456</v>
      </c>
      <c r="B6965" s="7">
        <f>+B6964*(1+'VTU Crédito Hipotecario'!$D$20)^(0.00273972602739726)</f>
        <v>333.55251826352503</v>
      </c>
    </row>
    <row r="6966" spans="1:2" x14ac:dyDescent="0.25">
      <c r="A6966" s="4">
        <v>46457</v>
      </c>
      <c r="B6966" s="7">
        <f>+B6965*(1+'VTU Crédito Hipotecario'!$D$20)^(0.00273972602739726)</f>
        <v>333.57962017298354</v>
      </c>
    </row>
    <row r="6967" spans="1:2" x14ac:dyDescent="0.25">
      <c r="A6967" s="4">
        <v>46458</v>
      </c>
      <c r="B6967" s="7">
        <f>+B6966*(1+'VTU Crédito Hipotecario'!$D$20)^(0.00273972602739726)</f>
        <v>333.60672428453455</v>
      </c>
    </row>
    <row r="6968" spans="1:2" x14ac:dyDescent="0.25">
      <c r="A6968" s="4">
        <v>46459</v>
      </c>
      <c r="B6968" s="7">
        <f>+B6967*(1+'VTU Crédito Hipotecario'!$D$20)^(0.00273972602739726)</f>
        <v>333.63383059835695</v>
      </c>
    </row>
    <row r="6969" spans="1:2" x14ac:dyDescent="0.25">
      <c r="A6969" s="4">
        <v>46460</v>
      </c>
      <c r="B6969" s="7">
        <f>+B6968*(1+'VTU Crédito Hipotecario'!$D$20)^(0.00273972602739726)</f>
        <v>333.66093911462968</v>
      </c>
    </row>
    <row r="6970" spans="1:2" x14ac:dyDescent="0.25">
      <c r="A6970" s="4">
        <v>46461</v>
      </c>
      <c r="B6970" s="7">
        <f>+B6969*(1+'VTU Crédito Hipotecario'!$D$20)^(0.00273972602739726)</f>
        <v>333.68804983353175</v>
      </c>
    </row>
    <row r="6971" spans="1:2" x14ac:dyDescent="0.25">
      <c r="A6971" s="4">
        <v>46462</v>
      </c>
      <c r="B6971" s="7">
        <f>+B6970*(1+'VTU Crédito Hipotecario'!$D$20)^(0.00273972602739726)</f>
        <v>333.71516275524209</v>
      </c>
    </row>
    <row r="6972" spans="1:2" x14ac:dyDescent="0.25">
      <c r="A6972" s="4">
        <v>46463</v>
      </c>
      <c r="B6972" s="7">
        <f>+B6971*(1+'VTU Crédito Hipotecario'!$D$20)^(0.00273972602739726)</f>
        <v>333.74227787993971</v>
      </c>
    </row>
    <row r="6973" spans="1:2" x14ac:dyDescent="0.25">
      <c r="A6973" s="4">
        <v>46464</v>
      </c>
      <c r="B6973" s="7">
        <f>+B6972*(1+'VTU Crédito Hipotecario'!$D$20)^(0.00273972602739726)</f>
        <v>333.7693952078036</v>
      </c>
    </row>
    <row r="6974" spans="1:2" x14ac:dyDescent="0.25">
      <c r="A6974" s="4">
        <v>46465</v>
      </c>
      <c r="B6974" s="7">
        <f>+B6973*(1+'VTU Crédito Hipotecario'!$D$20)^(0.00273972602739726)</f>
        <v>333.79651473901276</v>
      </c>
    </row>
    <row r="6975" spans="1:2" x14ac:dyDescent="0.25">
      <c r="A6975" s="4">
        <v>46466</v>
      </c>
      <c r="B6975" s="7">
        <f>+B6974*(1+'VTU Crédito Hipotecario'!$D$20)^(0.00273972602739726)</f>
        <v>333.82363647374621</v>
      </c>
    </row>
    <row r="6976" spans="1:2" x14ac:dyDescent="0.25">
      <c r="A6976" s="4">
        <v>46467</v>
      </c>
      <c r="B6976" s="7">
        <f>+B6975*(1+'VTU Crédito Hipotecario'!$D$20)^(0.00273972602739726)</f>
        <v>333.85076041218298</v>
      </c>
    </row>
    <row r="6977" spans="1:2" x14ac:dyDescent="0.25">
      <c r="A6977" s="4">
        <v>46468</v>
      </c>
      <c r="B6977" s="7">
        <f>+B6976*(1+'VTU Crédito Hipotecario'!$D$20)^(0.00273972602739726)</f>
        <v>333.87788655450214</v>
      </c>
    </row>
    <row r="6978" spans="1:2" x14ac:dyDescent="0.25">
      <c r="A6978" s="4">
        <v>46469</v>
      </c>
      <c r="B6978" s="7">
        <f>+B6977*(1+'VTU Crédito Hipotecario'!$D$20)^(0.00273972602739726)</f>
        <v>333.9050149008828</v>
      </c>
    </row>
    <row r="6979" spans="1:2" x14ac:dyDescent="0.25">
      <c r="A6979" s="4">
        <v>46470</v>
      </c>
      <c r="B6979" s="7">
        <f>+B6978*(1+'VTU Crédito Hipotecario'!$D$20)^(0.00273972602739726)</f>
        <v>333.93214545150403</v>
      </c>
    </row>
    <row r="6980" spans="1:2" x14ac:dyDescent="0.25">
      <c r="A6980" s="4">
        <v>46471</v>
      </c>
      <c r="B6980" s="7">
        <f>+B6979*(1+'VTU Crédito Hipotecario'!$D$20)^(0.00273972602739726)</f>
        <v>333.95927820654487</v>
      </c>
    </row>
    <row r="6981" spans="1:2" x14ac:dyDescent="0.25">
      <c r="A6981" s="4">
        <v>46472</v>
      </c>
      <c r="B6981" s="7">
        <f>+B6980*(1+'VTU Crédito Hipotecario'!$D$20)^(0.00273972602739726)</f>
        <v>333.98641316618449</v>
      </c>
    </row>
    <row r="6982" spans="1:2" x14ac:dyDescent="0.25">
      <c r="A6982" s="4">
        <v>46473</v>
      </c>
      <c r="B6982" s="7">
        <f>+B6981*(1+'VTU Crédito Hipotecario'!$D$20)^(0.00273972602739726)</f>
        <v>334.01355033060202</v>
      </c>
    </row>
    <row r="6983" spans="1:2" x14ac:dyDescent="0.25">
      <c r="A6983" s="4">
        <v>46474</v>
      </c>
      <c r="B6983" s="7">
        <f>+B6982*(1+'VTU Crédito Hipotecario'!$D$20)^(0.00273972602739726)</f>
        <v>334.04068969997655</v>
      </c>
    </row>
    <row r="6984" spans="1:2" x14ac:dyDescent="0.25">
      <c r="A6984" s="4">
        <v>46475</v>
      </c>
      <c r="B6984" s="7">
        <f>+B6983*(1+'VTU Crédito Hipotecario'!$D$20)^(0.00273972602739726)</f>
        <v>334.06783127448733</v>
      </c>
    </row>
    <row r="6985" spans="1:2" x14ac:dyDescent="0.25">
      <c r="A6985" s="4">
        <v>46476</v>
      </c>
      <c r="B6985" s="7">
        <f>+B6984*(1+'VTU Crédito Hipotecario'!$D$20)^(0.00273972602739726)</f>
        <v>334.09497505431347</v>
      </c>
    </row>
    <row r="6986" spans="1:2" x14ac:dyDescent="0.25">
      <c r="A6986" s="4">
        <v>46477</v>
      </c>
      <c r="B6986" s="7">
        <f>+B6985*(1+'VTU Crédito Hipotecario'!$D$20)^(0.00273972602739726)</f>
        <v>334.12212103963412</v>
      </c>
    </row>
    <row r="6987" spans="1:2" x14ac:dyDescent="0.25">
      <c r="A6987" s="4">
        <v>46478</v>
      </c>
      <c r="B6987" s="7">
        <f>+B6986*(1+'VTU Crédito Hipotecario'!$D$20)^(0.00273972602739726)</f>
        <v>334.14926923062859</v>
      </c>
    </row>
    <row r="6988" spans="1:2" x14ac:dyDescent="0.25">
      <c r="A6988" s="4">
        <v>46479</v>
      </c>
      <c r="B6988" s="7">
        <f>+B6987*(1+'VTU Crédito Hipotecario'!$D$20)^(0.00273972602739726)</f>
        <v>334.17641962747598</v>
      </c>
    </row>
    <row r="6989" spans="1:2" x14ac:dyDescent="0.25">
      <c r="A6989" s="4">
        <v>46480</v>
      </c>
      <c r="B6989" s="7">
        <f>+B6988*(1+'VTU Crédito Hipotecario'!$D$20)^(0.00273972602739726)</f>
        <v>334.20357223035558</v>
      </c>
    </row>
    <row r="6990" spans="1:2" x14ac:dyDescent="0.25">
      <c r="A6990" s="4">
        <v>46481</v>
      </c>
      <c r="B6990" s="7">
        <f>+B6989*(1+'VTU Crédito Hipotecario'!$D$20)^(0.00273972602739726)</f>
        <v>334.23072703944666</v>
      </c>
    </row>
    <row r="6991" spans="1:2" x14ac:dyDescent="0.25">
      <c r="A6991" s="4">
        <v>46482</v>
      </c>
      <c r="B6991" s="7">
        <f>+B6990*(1+'VTU Crédito Hipotecario'!$D$20)^(0.00273972602739726)</f>
        <v>334.25788405492847</v>
      </c>
    </row>
    <row r="6992" spans="1:2" x14ac:dyDescent="0.25">
      <c r="A6992" s="4">
        <v>46483</v>
      </c>
      <c r="B6992" s="7">
        <f>+B6991*(1+'VTU Crédito Hipotecario'!$D$20)^(0.00273972602739726)</f>
        <v>334.28504327698022</v>
      </c>
    </row>
    <row r="6993" spans="1:2" x14ac:dyDescent="0.25">
      <c r="A6993" s="4">
        <v>46484</v>
      </c>
      <c r="B6993" s="7">
        <f>+B6992*(1+'VTU Crédito Hipotecario'!$D$20)^(0.00273972602739726)</f>
        <v>334.31220470578126</v>
      </c>
    </row>
    <row r="6994" spans="1:2" x14ac:dyDescent="0.25">
      <c r="A6994" s="4">
        <v>46485</v>
      </c>
      <c r="B6994" s="7">
        <f>+B6993*(1+'VTU Crédito Hipotecario'!$D$20)^(0.00273972602739726)</f>
        <v>334.33936834151086</v>
      </c>
    </row>
    <row r="6995" spans="1:2" x14ac:dyDescent="0.25">
      <c r="A6995" s="4">
        <v>46486</v>
      </c>
      <c r="B6995" s="7">
        <f>+B6994*(1+'VTU Crédito Hipotecario'!$D$20)^(0.00273972602739726)</f>
        <v>334.36653418434838</v>
      </c>
    </row>
    <row r="6996" spans="1:2" x14ac:dyDescent="0.25">
      <c r="A6996" s="4">
        <v>46487</v>
      </c>
      <c r="B6996" s="7">
        <f>+B6995*(1+'VTU Crédito Hipotecario'!$D$20)^(0.00273972602739726)</f>
        <v>334.3937022344731</v>
      </c>
    </row>
    <row r="6997" spans="1:2" x14ac:dyDescent="0.25">
      <c r="A6997" s="4">
        <v>46488</v>
      </c>
      <c r="B6997" s="7">
        <f>+B6996*(1+'VTU Crédito Hipotecario'!$D$20)^(0.00273972602739726)</f>
        <v>334.4208724920644</v>
      </c>
    </row>
    <row r="6998" spans="1:2" x14ac:dyDescent="0.25">
      <c r="A6998" s="4">
        <v>46489</v>
      </c>
      <c r="B6998" s="7">
        <f>+B6997*(1+'VTU Crédito Hipotecario'!$D$20)^(0.00273972602739726)</f>
        <v>334.44804495730165</v>
      </c>
    </row>
    <row r="6999" spans="1:2" x14ac:dyDescent="0.25">
      <c r="A6999" s="4">
        <v>46490</v>
      </c>
      <c r="B6999" s="7">
        <f>+B6998*(1+'VTU Crédito Hipotecario'!$D$20)^(0.00273972602739726)</f>
        <v>334.47521963036422</v>
      </c>
    </row>
    <row r="7000" spans="1:2" x14ac:dyDescent="0.25">
      <c r="A7000" s="4">
        <v>46491</v>
      </c>
      <c r="B7000" s="7">
        <f>+B6999*(1+'VTU Crédito Hipotecario'!$D$20)^(0.00273972602739726)</f>
        <v>334.50239651143147</v>
      </c>
    </row>
    <row r="7001" spans="1:2" x14ac:dyDescent="0.25">
      <c r="A7001" s="4">
        <v>46492</v>
      </c>
      <c r="B7001" s="7">
        <f>+B7000*(1+'VTU Crédito Hipotecario'!$D$20)^(0.00273972602739726)</f>
        <v>334.52957560068285</v>
      </c>
    </row>
    <row r="7002" spans="1:2" x14ac:dyDescent="0.25">
      <c r="A7002" s="4">
        <v>46493</v>
      </c>
      <c r="B7002" s="7">
        <f>+B7001*(1+'VTU Crédito Hipotecario'!$D$20)^(0.00273972602739726)</f>
        <v>334.55675689829775</v>
      </c>
    </row>
    <row r="7003" spans="1:2" x14ac:dyDescent="0.25">
      <c r="A7003" s="4">
        <v>46494</v>
      </c>
      <c r="B7003" s="7">
        <f>+B7002*(1+'VTU Crédito Hipotecario'!$D$20)^(0.00273972602739726)</f>
        <v>334.58394040445563</v>
      </c>
    </row>
    <row r="7004" spans="1:2" x14ac:dyDescent="0.25">
      <c r="A7004" s="4">
        <v>46495</v>
      </c>
      <c r="B7004" s="7">
        <f>+B7003*(1+'VTU Crédito Hipotecario'!$D$20)^(0.00273972602739726)</f>
        <v>334.61112611933589</v>
      </c>
    </row>
    <row r="7005" spans="1:2" x14ac:dyDescent="0.25">
      <c r="A7005" s="4">
        <v>46496</v>
      </c>
      <c r="B7005" s="7">
        <f>+B7004*(1+'VTU Crédito Hipotecario'!$D$20)^(0.00273972602739726)</f>
        <v>334.63831404311804</v>
      </c>
    </row>
    <row r="7006" spans="1:2" x14ac:dyDescent="0.25">
      <c r="A7006" s="4">
        <v>46497</v>
      </c>
      <c r="B7006" s="7">
        <f>+B7005*(1+'VTU Crédito Hipotecario'!$D$20)^(0.00273972602739726)</f>
        <v>334.66550417598154</v>
      </c>
    </row>
    <row r="7007" spans="1:2" x14ac:dyDescent="0.25">
      <c r="A7007" s="4">
        <v>46498</v>
      </c>
      <c r="B7007" s="7">
        <f>+B7006*(1+'VTU Crédito Hipotecario'!$D$20)^(0.00273972602739726)</f>
        <v>334.69269651810589</v>
      </c>
    </row>
    <row r="7008" spans="1:2" x14ac:dyDescent="0.25">
      <c r="A7008" s="4">
        <v>46499</v>
      </c>
      <c r="B7008" s="7">
        <f>+B7007*(1+'VTU Crédito Hipotecario'!$D$20)^(0.00273972602739726)</f>
        <v>334.71989106967061</v>
      </c>
    </row>
    <row r="7009" spans="1:2" x14ac:dyDescent="0.25">
      <c r="A7009" s="4">
        <v>46500</v>
      </c>
      <c r="B7009" s="7">
        <f>+B7008*(1+'VTU Crédito Hipotecario'!$D$20)^(0.00273972602739726)</f>
        <v>334.74708783085521</v>
      </c>
    </row>
    <row r="7010" spans="1:2" x14ac:dyDescent="0.25">
      <c r="A7010" s="4">
        <v>46501</v>
      </c>
      <c r="B7010" s="7">
        <f>+B7009*(1+'VTU Crédito Hipotecario'!$D$20)^(0.00273972602739726)</f>
        <v>334.7742868018392</v>
      </c>
    </row>
    <row r="7011" spans="1:2" x14ac:dyDescent="0.25">
      <c r="A7011" s="4">
        <v>46502</v>
      </c>
      <c r="B7011" s="7">
        <f>+B7010*(1+'VTU Crédito Hipotecario'!$D$20)^(0.00273972602739726)</f>
        <v>334.80148798280214</v>
      </c>
    </row>
    <row r="7012" spans="1:2" x14ac:dyDescent="0.25">
      <c r="A7012" s="4">
        <v>46503</v>
      </c>
      <c r="B7012" s="7">
        <f>+B7011*(1+'VTU Crédito Hipotecario'!$D$20)^(0.00273972602739726)</f>
        <v>334.82869137392362</v>
      </c>
    </row>
    <row r="7013" spans="1:2" x14ac:dyDescent="0.25">
      <c r="A7013" s="4">
        <v>46504</v>
      </c>
      <c r="B7013" s="7">
        <f>+B7012*(1+'VTU Crédito Hipotecario'!$D$20)^(0.00273972602739726)</f>
        <v>334.85589697538319</v>
      </c>
    </row>
    <row r="7014" spans="1:2" x14ac:dyDescent="0.25">
      <c r="A7014" s="4">
        <v>46505</v>
      </c>
      <c r="B7014" s="7">
        <f>+B7013*(1+'VTU Crédito Hipotecario'!$D$20)^(0.00273972602739726)</f>
        <v>334.88310478736048</v>
      </c>
    </row>
    <row r="7015" spans="1:2" x14ac:dyDescent="0.25">
      <c r="A7015" s="4">
        <v>46506</v>
      </c>
      <c r="B7015" s="7">
        <f>+B7014*(1+'VTU Crédito Hipotecario'!$D$20)^(0.00273972602739726)</f>
        <v>334.91031481003512</v>
      </c>
    </row>
    <row r="7016" spans="1:2" x14ac:dyDescent="0.25">
      <c r="A7016" s="4">
        <v>46507</v>
      </c>
      <c r="B7016" s="7">
        <f>+B7015*(1+'VTU Crédito Hipotecario'!$D$20)^(0.00273972602739726)</f>
        <v>334.93752704358667</v>
      </c>
    </row>
    <row r="7017" spans="1:2" x14ac:dyDescent="0.25">
      <c r="A7017" s="4">
        <v>46508</v>
      </c>
      <c r="B7017" s="7">
        <f>+B7016*(1+'VTU Crédito Hipotecario'!$D$20)^(0.00273972602739726)</f>
        <v>334.96474148819482</v>
      </c>
    </row>
    <row r="7018" spans="1:2" x14ac:dyDescent="0.25">
      <c r="A7018" s="4">
        <v>46509</v>
      </c>
      <c r="B7018" s="7">
        <f>+B7017*(1+'VTU Crédito Hipotecario'!$D$20)^(0.00273972602739726)</f>
        <v>334.99195814403919</v>
      </c>
    </row>
    <row r="7019" spans="1:2" x14ac:dyDescent="0.25">
      <c r="A7019" s="4">
        <v>46510</v>
      </c>
      <c r="B7019" s="7">
        <f>+B7018*(1+'VTU Crédito Hipotecario'!$D$20)^(0.00273972602739726)</f>
        <v>335.01917701129946</v>
      </c>
    </row>
    <row r="7020" spans="1:2" x14ac:dyDescent="0.25">
      <c r="A7020" s="4">
        <v>46511</v>
      </c>
      <c r="B7020" s="7">
        <f>+B7019*(1+'VTU Crédito Hipotecario'!$D$20)^(0.00273972602739726)</f>
        <v>335.04639809015532</v>
      </c>
    </row>
    <row r="7021" spans="1:2" x14ac:dyDescent="0.25">
      <c r="A7021" s="4">
        <v>46512</v>
      </c>
      <c r="B7021" s="7">
        <f>+B7020*(1+'VTU Crédito Hipotecario'!$D$20)^(0.00273972602739726)</f>
        <v>335.07362138078645</v>
      </c>
    </row>
    <row r="7022" spans="1:2" x14ac:dyDescent="0.25">
      <c r="A7022" s="4">
        <v>46513</v>
      </c>
      <c r="B7022" s="7">
        <f>+B7021*(1+'VTU Crédito Hipotecario'!$D$20)^(0.00273972602739726)</f>
        <v>335.10084688337258</v>
      </c>
    </row>
    <row r="7023" spans="1:2" x14ac:dyDescent="0.25">
      <c r="A7023" s="4">
        <v>46514</v>
      </c>
      <c r="B7023" s="7">
        <f>+B7022*(1+'VTU Crédito Hipotecario'!$D$20)^(0.00273972602739726)</f>
        <v>335.12807459809341</v>
      </c>
    </row>
    <row r="7024" spans="1:2" x14ac:dyDescent="0.25">
      <c r="A7024" s="4">
        <v>46515</v>
      </c>
      <c r="B7024" s="7">
        <f>+B7023*(1+'VTU Crédito Hipotecario'!$D$20)^(0.00273972602739726)</f>
        <v>335.15530452512871</v>
      </c>
    </row>
    <row r="7025" spans="1:2" x14ac:dyDescent="0.25">
      <c r="A7025" s="4">
        <v>46516</v>
      </c>
      <c r="B7025" s="7">
        <f>+B7024*(1+'VTU Crédito Hipotecario'!$D$20)^(0.00273972602739726)</f>
        <v>335.18253666465824</v>
      </c>
    </row>
    <row r="7026" spans="1:2" x14ac:dyDescent="0.25">
      <c r="A7026" s="4">
        <v>46517</v>
      </c>
      <c r="B7026" s="7">
        <f>+B7025*(1+'VTU Crédito Hipotecario'!$D$20)^(0.00273972602739726)</f>
        <v>335.20977101686174</v>
      </c>
    </row>
    <row r="7027" spans="1:2" x14ac:dyDescent="0.25">
      <c r="A7027" s="4">
        <v>46518</v>
      </c>
      <c r="B7027" s="7">
        <f>+B7026*(1+'VTU Crédito Hipotecario'!$D$20)^(0.00273972602739726)</f>
        <v>335.23700758191899</v>
      </c>
    </row>
    <row r="7028" spans="1:2" x14ac:dyDescent="0.25">
      <c r="A7028" s="4">
        <v>46519</v>
      </c>
      <c r="B7028" s="7">
        <f>+B7027*(1+'VTU Crédito Hipotecario'!$D$20)^(0.00273972602739726)</f>
        <v>335.26424636000985</v>
      </c>
    </row>
    <row r="7029" spans="1:2" x14ac:dyDescent="0.25">
      <c r="A7029" s="4">
        <v>46520</v>
      </c>
      <c r="B7029" s="7">
        <f>+B7028*(1+'VTU Crédito Hipotecario'!$D$20)^(0.00273972602739726)</f>
        <v>335.29148735131406</v>
      </c>
    </row>
    <row r="7030" spans="1:2" x14ac:dyDescent="0.25">
      <c r="A7030" s="4">
        <v>46521</v>
      </c>
      <c r="B7030" s="7">
        <f>+B7029*(1+'VTU Crédito Hipotecario'!$D$20)^(0.00273972602739726)</f>
        <v>335.31873055601147</v>
      </c>
    </row>
    <row r="7031" spans="1:2" x14ac:dyDescent="0.25">
      <c r="A7031" s="4">
        <v>46522</v>
      </c>
      <c r="B7031" s="7">
        <f>+B7030*(1+'VTU Crédito Hipotecario'!$D$20)^(0.00273972602739726)</f>
        <v>335.34597597428194</v>
      </c>
    </row>
    <row r="7032" spans="1:2" x14ac:dyDescent="0.25">
      <c r="A7032" s="4">
        <v>46523</v>
      </c>
      <c r="B7032" s="7">
        <f>+B7031*(1+'VTU Crédito Hipotecario'!$D$20)^(0.00273972602739726)</f>
        <v>335.37322360630537</v>
      </c>
    </row>
    <row r="7033" spans="1:2" x14ac:dyDescent="0.25">
      <c r="A7033" s="4">
        <v>46524</v>
      </c>
      <c r="B7033" s="7">
        <f>+B7032*(1+'VTU Crédito Hipotecario'!$D$20)^(0.00273972602739726)</f>
        <v>335.40047345226156</v>
      </c>
    </row>
    <row r="7034" spans="1:2" x14ac:dyDescent="0.25">
      <c r="A7034" s="4">
        <v>46525</v>
      </c>
      <c r="B7034" s="7">
        <f>+B7033*(1+'VTU Crédito Hipotecario'!$D$20)^(0.00273972602739726)</f>
        <v>335.42772551233043</v>
      </c>
    </row>
    <row r="7035" spans="1:2" x14ac:dyDescent="0.25">
      <c r="A7035" s="4">
        <v>46526</v>
      </c>
      <c r="B7035" s="7">
        <f>+B7034*(1+'VTU Crédito Hipotecario'!$D$20)^(0.00273972602739726)</f>
        <v>335.45497978669187</v>
      </c>
    </row>
    <row r="7036" spans="1:2" x14ac:dyDescent="0.25">
      <c r="A7036" s="4">
        <v>46527</v>
      </c>
      <c r="B7036" s="7">
        <f>+B7035*(1+'VTU Crédito Hipotecario'!$D$20)^(0.00273972602739726)</f>
        <v>335.48223627552579</v>
      </c>
    </row>
    <row r="7037" spans="1:2" x14ac:dyDescent="0.25">
      <c r="A7037" s="4">
        <v>46528</v>
      </c>
      <c r="B7037" s="7">
        <f>+B7036*(1+'VTU Crédito Hipotecario'!$D$20)^(0.00273972602739726)</f>
        <v>335.50949497901217</v>
      </c>
    </row>
    <row r="7038" spans="1:2" x14ac:dyDescent="0.25">
      <c r="A7038" s="4">
        <v>46529</v>
      </c>
      <c r="B7038" s="7">
        <f>+B7037*(1+'VTU Crédito Hipotecario'!$D$20)^(0.00273972602739726)</f>
        <v>335.53675589733092</v>
      </c>
    </row>
    <row r="7039" spans="1:2" x14ac:dyDescent="0.25">
      <c r="A7039" s="4">
        <v>46530</v>
      </c>
      <c r="B7039" s="7">
        <f>+B7038*(1+'VTU Crédito Hipotecario'!$D$20)^(0.00273972602739726)</f>
        <v>335.564019030662</v>
      </c>
    </row>
    <row r="7040" spans="1:2" x14ac:dyDescent="0.25">
      <c r="A7040" s="4">
        <v>46531</v>
      </c>
      <c r="B7040" s="7">
        <f>+B7039*(1+'VTU Crédito Hipotecario'!$D$20)^(0.00273972602739726)</f>
        <v>335.59128437918537</v>
      </c>
    </row>
    <row r="7041" spans="1:2" x14ac:dyDescent="0.25">
      <c r="A7041" s="4">
        <v>46532</v>
      </c>
      <c r="B7041" s="7">
        <f>+B7040*(1+'VTU Crédito Hipotecario'!$D$20)^(0.00273972602739726)</f>
        <v>335.618551943081</v>
      </c>
    </row>
    <row r="7042" spans="1:2" x14ac:dyDescent="0.25">
      <c r="A7042" s="4">
        <v>46533</v>
      </c>
      <c r="B7042" s="7">
        <f>+B7041*(1+'VTU Crédito Hipotecario'!$D$20)^(0.00273972602739726)</f>
        <v>335.64582172252892</v>
      </c>
    </row>
    <row r="7043" spans="1:2" x14ac:dyDescent="0.25">
      <c r="A7043" s="4">
        <v>46534</v>
      </c>
      <c r="B7043" s="7">
        <f>+B7042*(1+'VTU Crédito Hipotecario'!$D$20)^(0.00273972602739726)</f>
        <v>335.67309371770921</v>
      </c>
    </row>
    <row r="7044" spans="1:2" x14ac:dyDescent="0.25">
      <c r="A7044" s="4">
        <v>46535</v>
      </c>
      <c r="B7044" s="7">
        <f>+B7043*(1+'VTU Crédito Hipotecario'!$D$20)^(0.00273972602739726)</f>
        <v>335.70036792880182</v>
      </c>
    </row>
    <row r="7045" spans="1:2" x14ac:dyDescent="0.25">
      <c r="A7045" s="4">
        <v>46536</v>
      </c>
      <c r="B7045" s="7">
        <f>+B7044*(1+'VTU Crédito Hipotecario'!$D$20)^(0.00273972602739726)</f>
        <v>335.72764435598685</v>
      </c>
    </row>
    <row r="7046" spans="1:2" x14ac:dyDescent="0.25">
      <c r="A7046" s="4">
        <v>46537</v>
      </c>
      <c r="B7046" s="7">
        <f>+B7045*(1+'VTU Crédito Hipotecario'!$D$20)^(0.00273972602739726)</f>
        <v>335.75492299944432</v>
      </c>
    </row>
    <row r="7047" spans="1:2" x14ac:dyDescent="0.25">
      <c r="A7047" s="4">
        <v>46538</v>
      </c>
      <c r="B7047" s="7">
        <f>+B7046*(1+'VTU Crédito Hipotecario'!$D$20)^(0.00273972602739726)</f>
        <v>335.7822038593543</v>
      </c>
    </row>
    <row r="7048" spans="1:2" x14ac:dyDescent="0.25">
      <c r="A7048" s="4">
        <v>46539</v>
      </c>
      <c r="B7048" s="7">
        <f>+B7047*(1+'VTU Crédito Hipotecario'!$D$20)^(0.00273972602739726)</f>
        <v>335.80948693589693</v>
      </c>
    </row>
    <row r="7049" spans="1:2" x14ac:dyDescent="0.25">
      <c r="A7049" s="4">
        <v>46540</v>
      </c>
      <c r="B7049" s="7">
        <f>+B7048*(1+'VTU Crédito Hipotecario'!$D$20)^(0.00273972602739726)</f>
        <v>335.83677222925229</v>
      </c>
    </row>
    <row r="7050" spans="1:2" x14ac:dyDescent="0.25">
      <c r="A7050" s="4">
        <v>46541</v>
      </c>
      <c r="B7050" s="7">
        <f>+B7049*(1+'VTU Crédito Hipotecario'!$D$20)^(0.00273972602739726)</f>
        <v>335.86405973960052</v>
      </c>
    </row>
    <row r="7051" spans="1:2" x14ac:dyDescent="0.25">
      <c r="A7051" s="4">
        <v>46542</v>
      </c>
      <c r="B7051" s="7">
        <f>+B7050*(1+'VTU Crédito Hipotecario'!$D$20)^(0.00273972602739726)</f>
        <v>335.89134946712176</v>
      </c>
    </row>
    <row r="7052" spans="1:2" x14ac:dyDescent="0.25">
      <c r="A7052" s="4">
        <v>46543</v>
      </c>
      <c r="B7052" s="7">
        <f>+B7051*(1+'VTU Crédito Hipotecario'!$D$20)^(0.00273972602739726)</f>
        <v>335.91864141199613</v>
      </c>
    </row>
    <row r="7053" spans="1:2" x14ac:dyDescent="0.25">
      <c r="A7053" s="4">
        <v>46544</v>
      </c>
      <c r="B7053" s="7">
        <f>+B7052*(1+'VTU Crédito Hipotecario'!$D$20)^(0.00273972602739726)</f>
        <v>335.94593557440379</v>
      </c>
    </row>
    <row r="7054" spans="1:2" x14ac:dyDescent="0.25">
      <c r="A7054" s="4">
        <v>46545</v>
      </c>
      <c r="B7054" s="7">
        <f>+B7053*(1+'VTU Crédito Hipotecario'!$D$20)^(0.00273972602739726)</f>
        <v>335.97323195452492</v>
      </c>
    </row>
    <row r="7055" spans="1:2" x14ac:dyDescent="0.25">
      <c r="A7055" s="4">
        <v>46546</v>
      </c>
      <c r="B7055" s="7">
        <f>+B7054*(1+'VTU Crédito Hipotecario'!$D$20)^(0.00273972602739726)</f>
        <v>336.00053055253977</v>
      </c>
    </row>
    <row r="7056" spans="1:2" x14ac:dyDescent="0.25">
      <c r="A7056" s="4">
        <v>46547</v>
      </c>
      <c r="B7056" s="7">
        <f>+B7055*(1+'VTU Crédito Hipotecario'!$D$20)^(0.00273972602739726)</f>
        <v>336.02783136862848</v>
      </c>
    </row>
    <row r="7057" spans="1:2" x14ac:dyDescent="0.25">
      <c r="A7057" s="4">
        <v>46548</v>
      </c>
      <c r="B7057" s="7">
        <f>+B7056*(1+'VTU Crédito Hipotecario'!$D$20)^(0.00273972602739726)</f>
        <v>336.05513440297131</v>
      </c>
    </row>
    <row r="7058" spans="1:2" x14ac:dyDescent="0.25">
      <c r="A7058" s="4">
        <v>46549</v>
      </c>
      <c r="B7058" s="7">
        <f>+B7057*(1+'VTU Crédito Hipotecario'!$D$20)^(0.00273972602739726)</f>
        <v>336.08243965574849</v>
      </c>
    </row>
    <row r="7059" spans="1:2" x14ac:dyDescent="0.25">
      <c r="A7059" s="4">
        <v>46550</v>
      </c>
      <c r="B7059" s="7">
        <f>+B7058*(1+'VTU Crédito Hipotecario'!$D$20)^(0.00273972602739726)</f>
        <v>336.10974712714028</v>
      </c>
    </row>
    <row r="7060" spans="1:2" x14ac:dyDescent="0.25">
      <c r="A7060" s="4">
        <v>46551</v>
      </c>
      <c r="B7060" s="7">
        <f>+B7059*(1+'VTU Crédito Hipotecario'!$D$20)^(0.00273972602739726)</f>
        <v>336.13705681732694</v>
      </c>
    </row>
    <row r="7061" spans="1:2" x14ac:dyDescent="0.25">
      <c r="A7061" s="4">
        <v>46552</v>
      </c>
      <c r="B7061" s="7">
        <f>+B7060*(1+'VTU Crédito Hipotecario'!$D$20)^(0.00273972602739726)</f>
        <v>336.16436872648876</v>
      </c>
    </row>
    <row r="7062" spans="1:2" x14ac:dyDescent="0.25">
      <c r="A7062" s="4">
        <v>46553</v>
      </c>
      <c r="B7062" s="7">
        <f>+B7061*(1+'VTU Crédito Hipotecario'!$D$20)^(0.00273972602739726)</f>
        <v>336.191682854806</v>
      </c>
    </row>
    <row r="7063" spans="1:2" x14ac:dyDescent="0.25">
      <c r="A7063" s="4">
        <v>46554</v>
      </c>
      <c r="B7063" s="7">
        <f>+B7062*(1+'VTU Crédito Hipotecario'!$D$20)^(0.00273972602739726)</f>
        <v>336.21899920245903</v>
      </c>
    </row>
    <row r="7064" spans="1:2" x14ac:dyDescent="0.25">
      <c r="A7064" s="4">
        <v>46555</v>
      </c>
      <c r="B7064" s="7">
        <f>+B7063*(1+'VTU Crédito Hipotecario'!$D$20)^(0.00273972602739726)</f>
        <v>336.24631776962815</v>
      </c>
    </row>
    <row r="7065" spans="1:2" x14ac:dyDescent="0.25">
      <c r="A7065" s="4">
        <v>46556</v>
      </c>
      <c r="B7065" s="7">
        <f>+B7064*(1+'VTU Crédito Hipotecario'!$D$20)^(0.00273972602739726)</f>
        <v>336.27363855649372</v>
      </c>
    </row>
    <row r="7066" spans="1:2" x14ac:dyDescent="0.25">
      <c r="A7066" s="4">
        <v>46557</v>
      </c>
      <c r="B7066" s="7">
        <f>+B7065*(1+'VTU Crédito Hipotecario'!$D$20)^(0.00273972602739726)</f>
        <v>336.30096156323606</v>
      </c>
    </row>
    <row r="7067" spans="1:2" x14ac:dyDescent="0.25">
      <c r="A7067" s="4">
        <v>46558</v>
      </c>
      <c r="B7067" s="7">
        <f>+B7066*(1+'VTU Crédito Hipotecario'!$D$20)^(0.00273972602739726)</f>
        <v>336.32828679003552</v>
      </c>
    </row>
    <row r="7068" spans="1:2" x14ac:dyDescent="0.25">
      <c r="A7068" s="4">
        <v>46559</v>
      </c>
      <c r="B7068" s="7">
        <f>+B7067*(1+'VTU Crédito Hipotecario'!$D$20)^(0.00273972602739726)</f>
        <v>336.35561423707253</v>
      </c>
    </row>
    <row r="7069" spans="1:2" x14ac:dyDescent="0.25">
      <c r="A7069" s="4">
        <v>46560</v>
      </c>
      <c r="B7069" s="7">
        <f>+B7068*(1+'VTU Crédito Hipotecario'!$D$20)^(0.00273972602739726)</f>
        <v>336.38294390452751</v>
      </c>
    </row>
    <row r="7070" spans="1:2" x14ac:dyDescent="0.25">
      <c r="A7070" s="4">
        <v>46561</v>
      </c>
      <c r="B7070" s="7">
        <f>+B7069*(1+'VTU Crédito Hipotecario'!$D$20)^(0.00273972602739726)</f>
        <v>336.41027579258082</v>
      </c>
    </row>
    <row r="7071" spans="1:2" x14ac:dyDescent="0.25">
      <c r="A7071" s="4">
        <v>46562</v>
      </c>
      <c r="B7071" s="7">
        <f>+B7070*(1+'VTU Crédito Hipotecario'!$D$20)^(0.00273972602739726)</f>
        <v>336.43760990141294</v>
      </c>
    </row>
    <row r="7072" spans="1:2" x14ac:dyDescent="0.25">
      <c r="A7072" s="4">
        <v>46563</v>
      </c>
      <c r="B7072" s="7">
        <f>+B7071*(1+'VTU Crédito Hipotecario'!$D$20)^(0.00273972602739726)</f>
        <v>336.46494623120429</v>
      </c>
    </row>
    <row r="7073" spans="1:2" x14ac:dyDescent="0.25">
      <c r="A7073" s="4">
        <v>46564</v>
      </c>
      <c r="B7073" s="7">
        <f>+B7072*(1+'VTU Crédito Hipotecario'!$D$20)^(0.00273972602739726)</f>
        <v>336.4922847821353</v>
      </c>
    </row>
    <row r="7074" spans="1:2" x14ac:dyDescent="0.25">
      <c r="A7074" s="4">
        <v>46565</v>
      </c>
      <c r="B7074" s="7">
        <f>+B7073*(1+'VTU Crédito Hipotecario'!$D$20)^(0.00273972602739726)</f>
        <v>336.51962555438649</v>
      </c>
    </row>
    <row r="7075" spans="1:2" x14ac:dyDescent="0.25">
      <c r="A7075" s="4">
        <v>46566</v>
      </c>
      <c r="B7075" s="7">
        <f>+B7074*(1+'VTU Crédito Hipotecario'!$D$20)^(0.00273972602739726)</f>
        <v>336.5469685481383</v>
      </c>
    </row>
    <row r="7076" spans="1:2" x14ac:dyDescent="0.25">
      <c r="A7076" s="4">
        <v>46567</v>
      </c>
      <c r="B7076" s="7">
        <f>+B7075*(1+'VTU Crédito Hipotecario'!$D$20)^(0.00273972602739726)</f>
        <v>336.57431376357124</v>
      </c>
    </row>
    <row r="7077" spans="1:2" x14ac:dyDescent="0.25">
      <c r="A7077" s="4">
        <v>46568</v>
      </c>
      <c r="B7077" s="7">
        <f>+B7076*(1+'VTU Crédito Hipotecario'!$D$20)^(0.00273972602739726)</f>
        <v>336.60166120086586</v>
      </c>
    </row>
    <row r="7078" spans="1:2" x14ac:dyDescent="0.25">
      <c r="A7078" s="4">
        <v>46569</v>
      </c>
      <c r="B7078" s="7">
        <f>+B7077*(1+'VTU Crédito Hipotecario'!$D$20)^(0.00273972602739726)</f>
        <v>336.6290108602027</v>
      </c>
    </row>
    <row r="7079" spans="1:2" x14ac:dyDescent="0.25">
      <c r="A7079" s="4">
        <v>46570</v>
      </c>
      <c r="B7079" s="7">
        <f>+B7078*(1+'VTU Crédito Hipotecario'!$D$20)^(0.00273972602739726)</f>
        <v>336.65636274176228</v>
      </c>
    </row>
    <row r="7080" spans="1:2" x14ac:dyDescent="0.25">
      <c r="A7080" s="4">
        <v>46571</v>
      </c>
      <c r="B7080" s="7">
        <f>+B7079*(1+'VTU Crédito Hipotecario'!$D$20)^(0.00273972602739726)</f>
        <v>336.68371684572514</v>
      </c>
    </row>
    <row r="7081" spans="1:2" x14ac:dyDescent="0.25">
      <c r="A7081" s="4">
        <v>46572</v>
      </c>
      <c r="B7081" s="7">
        <f>+B7080*(1+'VTU Crédito Hipotecario'!$D$20)^(0.00273972602739726)</f>
        <v>336.71107317227188</v>
      </c>
    </row>
    <row r="7082" spans="1:2" x14ac:dyDescent="0.25">
      <c r="A7082" s="4">
        <v>46573</v>
      </c>
      <c r="B7082" s="7">
        <f>+B7081*(1+'VTU Crédito Hipotecario'!$D$20)^(0.00273972602739726)</f>
        <v>336.73843172158308</v>
      </c>
    </row>
    <row r="7083" spans="1:2" x14ac:dyDescent="0.25">
      <c r="A7083" s="4">
        <v>46574</v>
      </c>
      <c r="B7083" s="7">
        <f>+B7082*(1+'VTU Crédito Hipotecario'!$D$20)^(0.00273972602739726)</f>
        <v>336.76579249383934</v>
      </c>
    </row>
    <row r="7084" spans="1:2" x14ac:dyDescent="0.25">
      <c r="A7084" s="4">
        <v>46575</v>
      </c>
      <c r="B7084" s="7">
        <f>+B7083*(1+'VTU Crédito Hipotecario'!$D$20)^(0.00273972602739726)</f>
        <v>336.79315548922131</v>
      </c>
    </row>
    <row r="7085" spans="1:2" x14ac:dyDescent="0.25">
      <c r="A7085" s="4">
        <v>46576</v>
      </c>
      <c r="B7085" s="7">
        <f>+B7084*(1+'VTU Crédito Hipotecario'!$D$20)^(0.00273972602739726)</f>
        <v>336.82052070790957</v>
      </c>
    </row>
    <row r="7086" spans="1:2" x14ac:dyDescent="0.25">
      <c r="A7086" s="4">
        <v>46577</v>
      </c>
      <c r="B7086" s="7">
        <f>+B7085*(1+'VTU Crédito Hipotecario'!$D$20)^(0.00273972602739726)</f>
        <v>336.84788815008483</v>
      </c>
    </row>
    <row r="7087" spans="1:2" x14ac:dyDescent="0.25">
      <c r="A7087" s="4">
        <v>46578</v>
      </c>
      <c r="B7087" s="7">
        <f>+B7086*(1+'VTU Crédito Hipotecario'!$D$20)^(0.00273972602739726)</f>
        <v>336.87525781592774</v>
      </c>
    </row>
    <row r="7088" spans="1:2" x14ac:dyDescent="0.25">
      <c r="A7088" s="4">
        <v>46579</v>
      </c>
      <c r="B7088" s="7">
        <f>+B7087*(1+'VTU Crédito Hipotecario'!$D$20)^(0.00273972602739726)</f>
        <v>336.90262970561895</v>
      </c>
    </row>
    <row r="7089" spans="1:2" x14ac:dyDescent="0.25">
      <c r="A7089" s="4">
        <v>46580</v>
      </c>
      <c r="B7089" s="7">
        <f>+B7088*(1+'VTU Crédito Hipotecario'!$D$20)^(0.00273972602739726)</f>
        <v>336.93000381933916</v>
      </c>
    </row>
    <row r="7090" spans="1:2" x14ac:dyDescent="0.25">
      <c r="A7090" s="4">
        <v>46581</v>
      </c>
      <c r="B7090" s="7">
        <f>+B7089*(1+'VTU Crédito Hipotecario'!$D$20)^(0.00273972602739726)</f>
        <v>336.95738015726909</v>
      </c>
    </row>
    <row r="7091" spans="1:2" x14ac:dyDescent="0.25">
      <c r="A7091" s="4">
        <v>46582</v>
      </c>
      <c r="B7091" s="7">
        <f>+B7090*(1+'VTU Crédito Hipotecario'!$D$20)^(0.00273972602739726)</f>
        <v>336.98475871958948</v>
      </c>
    </row>
    <row r="7092" spans="1:2" x14ac:dyDescent="0.25">
      <c r="A7092" s="4">
        <v>46583</v>
      </c>
      <c r="B7092" s="7">
        <f>+B7091*(1+'VTU Crédito Hipotecario'!$D$20)^(0.00273972602739726)</f>
        <v>337.01213950648099</v>
      </c>
    </row>
    <row r="7093" spans="1:2" x14ac:dyDescent="0.25">
      <c r="A7093" s="4">
        <v>46584</v>
      </c>
      <c r="B7093" s="7">
        <f>+B7092*(1+'VTU Crédito Hipotecario'!$D$20)^(0.00273972602739726)</f>
        <v>337.03952251812444</v>
      </c>
    </row>
    <row r="7094" spans="1:2" x14ac:dyDescent="0.25">
      <c r="A7094" s="4">
        <v>46585</v>
      </c>
      <c r="B7094" s="7">
        <f>+B7093*(1+'VTU Crédito Hipotecario'!$D$20)^(0.00273972602739726)</f>
        <v>337.06690775470059</v>
      </c>
    </row>
    <row r="7095" spans="1:2" x14ac:dyDescent="0.25">
      <c r="A7095" s="4">
        <v>46586</v>
      </c>
      <c r="B7095" s="7">
        <f>+B7094*(1+'VTU Crédito Hipotecario'!$D$20)^(0.00273972602739726)</f>
        <v>337.09429521639021</v>
      </c>
    </row>
    <row r="7096" spans="1:2" x14ac:dyDescent="0.25">
      <c r="A7096" s="4">
        <v>46587</v>
      </c>
      <c r="B7096" s="7">
        <f>+B7095*(1+'VTU Crédito Hipotecario'!$D$20)^(0.00273972602739726)</f>
        <v>337.1216849033741</v>
      </c>
    </row>
    <row r="7097" spans="1:2" x14ac:dyDescent="0.25">
      <c r="A7097" s="4">
        <v>46588</v>
      </c>
      <c r="B7097" s="7">
        <f>+B7096*(1+'VTU Crédito Hipotecario'!$D$20)^(0.00273972602739726)</f>
        <v>337.1490768158331</v>
      </c>
    </row>
    <row r="7098" spans="1:2" x14ac:dyDescent="0.25">
      <c r="A7098" s="4">
        <v>46589</v>
      </c>
      <c r="B7098" s="7">
        <f>+B7097*(1+'VTU Crédito Hipotecario'!$D$20)^(0.00273972602739726)</f>
        <v>337.17647095394796</v>
      </c>
    </row>
    <row r="7099" spans="1:2" x14ac:dyDescent="0.25">
      <c r="A7099" s="4">
        <v>46590</v>
      </c>
      <c r="B7099" s="7">
        <f>+B7098*(1+'VTU Crédito Hipotecario'!$D$20)^(0.00273972602739726)</f>
        <v>337.20386731789955</v>
      </c>
    </row>
    <row r="7100" spans="1:2" x14ac:dyDescent="0.25">
      <c r="A7100" s="4">
        <v>46591</v>
      </c>
      <c r="B7100" s="7">
        <f>+B7099*(1+'VTU Crédito Hipotecario'!$D$20)^(0.00273972602739726)</f>
        <v>337.23126590786876</v>
      </c>
    </row>
    <row r="7101" spans="1:2" x14ac:dyDescent="0.25">
      <c r="A7101" s="4">
        <v>46592</v>
      </c>
      <c r="B7101" s="7">
        <f>+B7100*(1+'VTU Crédito Hipotecario'!$D$20)^(0.00273972602739726)</f>
        <v>337.25866672403646</v>
      </c>
    </row>
    <row r="7102" spans="1:2" x14ac:dyDescent="0.25">
      <c r="A7102" s="4">
        <v>46593</v>
      </c>
      <c r="B7102" s="7">
        <f>+B7101*(1+'VTU Crédito Hipotecario'!$D$20)^(0.00273972602739726)</f>
        <v>337.28606976658352</v>
      </c>
    </row>
    <row r="7103" spans="1:2" x14ac:dyDescent="0.25">
      <c r="A7103" s="4">
        <v>46594</v>
      </c>
      <c r="B7103" s="7">
        <f>+B7102*(1+'VTU Crédito Hipotecario'!$D$20)^(0.00273972602739726)</f>
        <v>337.31347503569083</v>
      </c>
    </row>
    <row r="7104" spans="1:2" x14ac:dyDescent="0.25">
      <c r="A7104" s="4">
        <v>46595</v>
      </c>
      <c r="B7104" s="7">
        <f>+B7103*(1+'VTU Crédito Hipotecario'!$D$20)^(0.00273972602739726)</f>
        <v>337.34088253153925</v>
      </c>
    </row>
    <row r="7105" spans="1:2" x14ac:dyDescent="0.25">
      <c r="A7105" s="4">
        <v>46596</v>
      </c>
      <c r="B7105" s="7">
        <f>+B7104*(1+'VTU Crédito Hipotecario'!$D$20)^(0.00273972602739726)</f>
        <v>337.36829225430978</v>
      </c>
    </row>
    <row r="7106" spans="1:2" x14ac:dyDescent="0.25">
      <c r="A7106" s="4">
        <v>46597</v>
      </c>
      <c r="B7106" s="7">
        <f>+B7105*(1+'VTU Crédito Hipotecario'!$D$20)^(0.00273972602739726)</f>
        <v>337.39570420418335</v>
      </c>
    </row>
    <row r="7107" spans="1:2" x14ac:dyDescent="0.25">
      <c r="A7107" s="4">
        <v>46598</v>
      </c>
      <c r="B7107" s="7">
        <f>+B7106*(1+'VTU Crédito Hipotecario'!$D$20)^(0.00273972602739726)</f>
        <v>337.42311838134088</v>
      </c>
    </row>
    <row r="7108" spans="1:2" x14ac:dyDescent="0.25">
      <c r="A7108" s="4">
        <v>46599</v>
      </c>
      <c r="B7108" s="7">
        <f>+B7107*(1+'VTU Crédito Hipotecario'!$D$20)^(0.00273972602739726)</f>
        <v>337.45053478596338</v>
      </c>
    </row>
    <row r="7109" spans="1:2" x14ac:dyDescent="0.25">
      <c r="A7109" s="4">
        <v>46600</v>
      </c>
      <c r="B7109" s="7">
        <f>+B7108*(1+'VTU Crédito Hipotecario'!$D$20)^(0.00273972602739726)</f>
        <v>337.47795341823183</v>
      </c>
    </row>
    <row r="7110" spans="1:2" x14ac:dyDescent="0.25">
      <c r="A7110" s="4">
        <v>46601</v>
      </c>
      <c r="B7110" s="7">
        <f>+B7109*(1+'VTU Crédito Hipotecario'!$D$20)^(0.00273972602739726)</f>
        <v>337.50537427832722</v>
      </c>
    </row>
    <row r="7111" spans="1:2" x14ac:dyDescent="0.25">
      <c r="A7111" s="4">
        <v>46602</v>
      </c>
      <c r="B7111" s="7">
        <f>+B7110*(1+'VTU Crédito Hipotecario'!$D$20)^(0.00273972602739726)</f>
        <v>337.5327973664306</v>
      </c>
    </row>
    <row r="7112" spans="1:2" x14ac:dyDescent="0.25">
      <c r="A7112" s="4">
        <v>46603</v>
      </c>
      <c r="B7112" s="7">
        <f>+B7111*(1+'VTU Crédito Hipotecario'!$D$20)^(0.00273972602739726)</f>
        <v>337.56022268272295</v>
      </c>
    </row>
    <row r="7113" spans="1:2" x14ac:dyDescent="0.25">
      <c r="A7113" s="4">
        <v>46604</v>
      </c>
      <c r="B7113" s="7">
        <f>+B7112*(1+'VTU Crédito Hipotecario'!$D$20)^(0.00273972602739726)</f>
        <v>337.58765022738538</v>
      </c>
    </row>
    <row r="7114" spans="1:2" x14ac:dyDescent="0.25">
      <c r="A7114" s="4">
        <v>46605</v>
      </c>
      <c r="B7114" s="7">
        <f>+B7113*(1+'VTU Crédito Hipotecario'!$D$20)^(0.00273972602739726)</f>
        <v>337.61508000059888</v>
      </c>
    </row>
    <row r="7115" spans="1:2" x14ac:dyDescent="0.25">
      <c r="A7115" s="4">
        <v>46606</v>
      </c>
      <c r="B7115" s="7">
        <f>+B7114*(1+'VTU Crédito Hipotecario'!$D$20)^(0.00273972602739726)</f>
        <v>337.64251200254461</v>
      </c>
    </row>
    <row r="7116" spans="1:2" x14ac:dyDescent="0.25">
      <c r="A7116" s="4">
        <v>46607</v>
      </c>
      <c r="B7116" s="7">
        <f>+B7115*(1+'VTU Crédito Hipotecario'!$D$20)^(0.00273972602739726)</f>
        <v>337.66994623340355</v>
      </c>
    </row>
    <row r="7117" spans="1:2" x14ac:dyDescent="0.25">
      <c r="A7117" s="4">
        <v>46608</v>
      </c>
      <c r="B7117" s="7">
        <f>+B7116*(1+'VTU Crédito Hipotecario'!$D$20)^(0.00273972602739726)</f>
        <v>337.69738269335687</v>
      </c>
    </row>
    <row r="7118" spans="1:2" x14ac:dyDescent="0.25">
      <c r="A7118" s="4">
        <v>46609</v>
      </c>
      <c r="B7118" s="7">
        <f>+B7117*(1+'VTU Crédito Hipotecario'!$D$20)^(0.00273972602739726)</f>
        <v>337.72482138258567</v>
      </c>
    </row>
    <row r="7119" spans="1:2" x14ac:dyDescent="0.25">
      <c r="A7119" s="4">
        <v>46610</v>
      </c>
      <c r="B7119" s="7">
        <f>+B7118*(1+'VTU Crédito Hipotecario'!$D$20)^(0.00273972602739726)</f>
        <v>337.75226230127112</v>
      </c>
    </row>
    <row r="7120" spans="1:2" x14ac:dyDescent="0.25">
      <c r="A7120" s="4">
        <v>46611</v>
      </c>
      <c r="B7120" s="7">
        <f>+B7119*(1+'VTU Crédito Hipotecario'!$D$20)^(0.00273972602739726)</f>
        <v>337.77970544959436</v>
      </c>
    </row>
    <row r="7121" spans="1:2" x14ac:dyDescent="0.25">
      <c r="A7121" s="4">
        <v>46612</v>
      </c>
      <c r="B7121" s="7">
        <f>+B7120*(1+'VTU Crédito Hipotecario'!$D$20)^(0.00273972602739726)</f>
        <v>337.80715082773651</v>
      </c>
    </row>
    <row r="7122" spans="1:2" x14ac:dyDescent="0.25">
      <c r="A7122" s="4">
        <v>46613</v>
      </c>
      <c r="B7122" s="7">
        <f>+B7121*(1+'VTU Crédito Hipotecario'!$D$20)^(0.00273972602739726)</f>
        <v>337.83459843587877</v>
      </c>
    </row>
    <row r="7123" spans="1:2" x14ac:dyDescent="0.25">
      <c r="A7123" s="4">
        <v>46614</v>
      </c>
      <c r="B7123" s="7">
        <f>+B7122*(1+'VTU Crédito Hipotecario'!$D$20)^(0.00273972602739726)</f>
        <v>337.86204827420232</v>
      </c>
    </row>
    <row r="7124" spans="1:2" x14ac:dyDescent="0.25">
      <c r="A7124" s="4">
        <v>46615</v>
      </c>
      <c r="B7124" s="7">
        <f>+B7123*(1+'VTU Crédito Hipotecario'!$D$20)^(0.00273972602739726)</f>
        <v>337.88950034288843</v>
      </c>
    </row>
    <row r="7125" spans="1:2" x14ac:dyDescent="0.25">
      <c r="A7125" s="4">
        <v>46616</v>
      </c>
      <c r="B7125" s="7">
        <f>+B7124*(1+'VTU Crédito Hipotecario'!$D$20)^(0.00273972602739726)</f>
        <v>337.91695464211824</v>
      </c>
    </row>
    <row r="7126" spans="1:2" x14ac:dyDescent="0.25">
      <c r="A7126" s="4">
        <v>46617</v>
      </c>
      <c r="B7126" s="7">
        <f>+B7125*(1+'VTU Crédito Hipotecario'!$D$20)^(0.00273972602739726)</f>
        <v>337.94441117207305</v>
      </c>
    </row>
    <row r="7127" spans="1:2" x14ac:dyDescent="0.25">
      <c r="A7127" s="4">
        <v>46618</v>
      </c>
      <c r="B7127" s="7">
        <f>+B7126*(1+'VTU Crédito Hipotecario'!$D$20)^(0.00273972602739726)</f>
        <v>337.97186993293406</v>
      </c>
    </row>
    <row r="7128" spans="1:2" x14ac:dyDescent="0.25">
      <c r="A7128" s="4">
        <v>46619</v>
      </c>
      <c r="B7128" s="7">
        <f>+B7127*(1+'VTU Crédito Hipotecario'!$D$20)^(0.00273972602739726)</f>
        <v>337.99933092488254</v>
      </c>
    </row>
    <row r="7129" spans="1:2" x14ac:dyDescent="0.25">
      <c r="A7129" s="4">
        <v>46620</v>
      </c>
      <c r="B7129" s="7">
        <f>+B7128*(1+'VTU Crédito Hipotecario'!$D$20)^(0.00273972602739726)</f>
        <v>338.02679414809984</v>
      </c>
    </row>
    <row r="7130" spans="1:2" x14ac:dyDescent="0.25">
      <c r="A7130" s="4">
        <v>46621</v>
      </c>
      <c r="B7130" s="7">
        <f>+B7129*(1+'VTU Crédito Hipotecario'!$D$20)^(0.00273972602739726)</f>
        <v>338.05425960276716</v>
      </c>
    </row>
    <row r="7131" spans="1:2" x14ac:dyDescent="0.25">
      <c r="A7131" s="4">
        <v>46622</v>
      </c>
      <c r="B7131" s="7">
        <f>+B7130*(1+'VTU Crédito Hipotecario'!$D$20)^(0.00273972602739726)</f>
        <v>338.0817272890659</v>
      </c>
    </row>
    <row r="7132" spans="1:2" x14ac:dyDescent="0.25">
      <c r="A7132" s="4">
        <v>46623</v>
      </c>
      <c r="B7132" s="7">
        <f>+B7131*(1+'VTU Crédito Hipotecario'!$D$20)^(0.00273972602739726)</f>
        <v>338.10919720717732</v>
      </c>
    </row>
    <row r="7133" spans="1:2" x14ac:dyDescent="0.25">
      <c r="A7133" s="4">
        <v>46624</v>
      </c>
      <c r="B7133" s="7">
        <f>+B7132*(1+'VTU Crédito Hipotecario'!$D$20)^(0.00273972602739726)</f>
        <v>338.13666935728281</v>
      </c>
    </row>
    <row r="7134" spans="1:2" x14ac:dyDescent="0.25">
      <c r="A7134" s="4">
        <v>46625</v>
      </c>
      <c r="B7134" s="7">
        <f>+B7133*(1+'VTU Crédito Hipotecario'!$D$20)^(0.00273972602739726)</f>
        <v>338.16414373956366</v>
      </c>
    </row>
    <row r="7135" spans="1:2" x14ac:dyDescent="0.25">
      <c r="A7135" s="4">
        <v>46626</v>
      </c>
      <c r="B7135" s="7">
        <f>+B7134*(1+'VTU Crédito Hipotecario'!$D$20)^(0.00273972602739726)</f>
        <v>338.19162035420129</v>
      </c>
    </row>
    <row r="7136" spans="1:2" x14ac:dyDescent="0.25">
      <c r="A7136" s="4">
        <v>46627</v>
      </c>
      <c r="B7136" s="7">
        <f>+B7135*(1+'VTU Crédito Hipotecario'!$D$20)^(0.00273972602739726)</f>
        <v>338.21909920137705</v>
      </c>
    </row>
    <row r="7137" spans="1:2" x14ac:dyDescent="0.25">
      <c r="A7137" s="4">
        <v>46628</v>
      </c>
      <c r="B7137" s="7">
        <f>+B7136*(1+'VTU Crédito Hipotecario'!$D$20)^(0.00273972602739726)</f>
        <v>338.24658028127237</v>
      </c>
    </row>
    <row r="7138" spans="1:2" x14ac:dyDescent="0.25">
      <c r="A7138" s="4">
        <v>46629</v>
      </c>
      <c r="B7138" s="7">
        <f>+B7137*(1+'VTU Crédito Hipotecario'!$D$20)^(0.00273972602739726)</f>
        <v>338.27406359406865</v>
      </c>
    </row>
    <row r="7139" spans="1:2" x14ac:dyDescent="0.25">
      <c r="A7139" s="4">
        <v>46630</v>
      </c>
      <c r="B7139" s="7">
        <f>+B7138*(1+'VTU Crédito Hipotecario'!$D$20)^(0.00273972602739726)</f>
        <v>338.30154913994733</v>
      </c>
    </row>
    <row r="7140" spans="1:2" x14ac:dyDescent="0.25">
      <c r="A7140" s="4">
        <v>46631</v>
      </c>
      <c r="B7140" s="7">
        <f>+B7139*(1+'VTU Crédito Hipotecario'!$D$20)^(0.00273972602739726)</f>
        <v>338.32903691908984</v>
      </c>
    </row>
    <row r="7141" spans="1:2" x14ac:dyDescent="0.25">
      <c r="A7141" s="4">
        <v>46632</v>
      </c>
      <c r="B7141" s="7">
        <f>+B7140*(1+'VTU Crédito Hipotecario'!$D$20)^(0.00273972602739726)</f>
        <v>338.35652693167765</v>
      </c>
    </row>
    <row r="7142" spans="1:2" x14ac:dyDescent="0.25">
      <c r="A7142" s="4">
        <v>46633</v>
      </c>
      <c r="B7142" s="7">
        <f>+B7141*(1+'VTU Crédito Hipotecario'!$D$20)^(0.00273972602739726)</f>
        <v>338.38401917789224</v>
      </c>
    </row>
    <row r="7143" spans="1:2" x14ac:dyDescent="0.25">
      <c r="A7143" s="4">
        <v>46634</v>
      </c>
      <c r="B7143" s="7">
        <f>+B7142*(1+'VTU Crédito Hipotecario'!$D$20)^(0.00273972602739726)</f>
        <v>338.41151365791507</v>
      </c>
    </row>
    <row r="7144" spans="1:2" x14ac:dyDescent="0.25">
      <c r="A7144" s="4">
        <v>46635</v>
      </c>
      <c r="B7144" s="7">
        <f>+B7143*(1+'VTU Crédito Hipotecario'!$D$20)^(0.00273972602739726)</f>
        <v>338.43901037192762</v>
      </c>
    </row>
    <row r="7145" spans="1:2" x14ac:dyDescent="0.25">
      <c r="A7145" s="4">
        <v>46636</v>
      </c>
      <c r="B7145" s="7">
        <f>+B7144*(1+'VTU Crédito Hipotecario'!$D$20)^(0.00273972602739726)</f>
        <v>338.46650932011147</v>
      </c>
    </row>
    <row r="7146" spans="1:2" x14ac:dyDescent="0.25">
      <c r="A7146" s="4">
        <v>46637</v>
      </c>
      <c r="B7146" s="7">
        <f>+B7145*(1+'VTU Crédito Hipotecario'!$D$20)^(0.00273972602739726)</f>
        <v>338.49401050264811</v>
      </c>
    </row>
    <row r="7147" spans="1:2" x14ac:dyDescent="0.25">
      <c r="A7147" s="4">
        <v>46638</v>
      </c>
      <c r="B7147" s="7">
        <f>+B7146*(1+'VTU Crédito Hipotecario'!$D$20)^(0.00273972602739726)</f>
        <v>338.5215139197191</v>
      </c>
    </row>
    <row r="7148" spans="1:2" x14ac:dyDescent="0.25">
      <c r="A7148" s="4">
        <v>46639</v>
      </c>
      <c r="B7148" s="7">
        <f>+B7147*(1+'VTU Crédito Hipotecario'!$D$20)^(0.00273972602739726)</f>
        <v>338.54901957150599</v>
      </c>
    </row>
    <row r="7149" spans="1:2" x14ac:dyDescent="0.25">
      <c r="A7149" s="4">
        <v>46640</v>
      </c>
      <c r="B7149" s="7">
        <f>+B7148*(1+'VTU Crédito Hipotecario'!$D$20)^(0.00273972602739726)</f>
        <v>338.57652745819041</v>
      </c>
    </row>
    <row r="7150" spans="1:2" x14ac:dyDescent="0.25">
      <c r="A7150" s="4">
        <v>46641</v>
      </c>
      <c r="B7150" s="7">
        <f>+B7149*(1+'VTU Crédito Hipotecario'!$D$20)^(0.00273972602739726)</f>
        <v>338.60403757995391</v>
      </c>
    </row>
    <row r="7151" spans="1:2" x14ac:dyDescent="0.25">
      <c r="A7151" s="4">
        <v>46642</v>
      </c>
      <c r="B7151" s="7">
        <f>+B7150*(1+'VTU Crédito Hipotecario'!$D$20)^(0.00273972602739726)</f>
        <v>338.63154993697805</v>
      </c>
    </row>
    <row r="7152" spans="1:2" x14ac:dyDescent="0.25">
      <c r="A7152" s="4">
        <v>46643</v>
      </c>
      <c r="B7152" s="7">
        <f>+B7151*(1+'VTU Crédito Hipotecario'!$D$20)^(0.00273972602739726)</f>
        <v>338.65906452944449</v>
      </c>
    </row>
    <row r="7153" spans="1:2" x14ac:dyDescent="0.25">
      <c r="A7153" s="4">
        <v>46644</v>
      </c>
      <c r="B7153" s="7">
        <f>+B7152*(1+'VTU Crédito Hipotecario'!$D$20)^(0.00273972602739726)</f>
        <v>338.68658135753486</v>
      </c>
    </row>
    <row r="7154" spans="1:2" x14ac:dyDescent="0.25">
      <c r="A7154" s="4">
        <v>46645</v>
      </c>
      <c r="B7154" s="7">
        <f>+B7153*(1+'VTU Crédito Hipotecario'!$D$20)^(0.00273972602739726)</f>
        <v>338.71410042143083</v>
      </c>
    </row>
    <row r="7155" spans="1:2" x14ac:dyDescent="0.25">
      <c r="A7155" s="4">
        <v>46646</v>
      </c>
      <c r="B7155" s="7">
        <f>+B7154*(1+'VTU Crédito Hipotecario'!$D$20)^(0.00273972602739726)</f>
        <v>338.74162172131406</v>
      </c>
    </row>
    <row r="7156" spans="1:2" x14ac:dyDescent="0.25">
      <c r="A7156" s="4">
        <v>46647</v>
      </c>
      <c r="B7156" s="7">
        <f>+B7155*(1+'VTU Crédito Hipotecario'!$D$20)^(0.00273972602739726)</f>
        <v>338.76914525736623</v>
      </c>
    </row>
    <row r="7157" spans="1:2" x14ac:dyDescent="0.25">
      <c r="A7157" s="4">
        <v>46648</v>
      </c>
      <c r="B7157" s="7">
        <f>+B7156*(1+'VTU Crédito Hipotecario'!$D$20)^(0.00273972602739726)</f>
        <v>338.79667102976902</v>
      </c>
    </row>
    <row r="7158" spans="1:2" x14ac:dyDescent="0.25">
      <c r="A7158" s="4">
        <v>46649</v>
      </c>
      <c r="B7158" s="7">
        <f>+B7157*(1+'VTU Crédito Hipotecario'!$D$20)^(0.00273972602739726)</f>
        <v>338.82419903870414</v>
      </c>
    </row>
    <row r="7159" spans="1:2" x14ac:dyDescent="0.25">
      <c r="A7159" s="4">
        <v>46650</v>
      </c>
      <c r="B7159" s="7">
        <f>+B7158*(1+'VTU Crédito Hipotecario'!$D$20)^(0.00273972602739726)</f>
        <v>338.85172928435333</v>
      </c>
    </row>
    <row r="7160" spans="1:2" x14ac:dyDescent="0.25">
      <c r="A7160" s="4">
        <v>46651</v>
      </c>
      <c r="B7160" s="7">
        <f>+B7159*(1+'VTU Crédito Hipotecario'!$D$20)^(0.00273972602739726)</f>
        <v>338.87926176689831</v>
      </c>
    </row>
    <row r="7161" spans="1:2" x14ac:dyDescent="0.25">
      <c r="A7161" s="4">
        <v>46652</v>
      </c>
      <c r="B7161" s="7">
        <f>+B7160*(1+'VTU Crédito Hipotecario'!$D$20)^(0.00273972602739726)</f>
        <v>338.90679648652082</v>
      </c>
    </row>
    <row r="7162" spans="1:2" x14ac:dyDescent="0.25">
      <c r="A7162" s="4">
        <v>46653</v>
      </c>
      <c r="B7162" s="7">
        <f>+B7161*(1+'VTU Crédito Hipotecario'!$D$20)^(0.00273972602739726)</f>
        <v>338.93433344340264</v>
      </c>
    </row>
    <row r="7163" spans="1:2" x14ac:dyDescent="0.25">
      <c r="A7163" s="4">
        <v>46654</v>
      </c>
      <c r="B7163" s="7">
        <f>+B7162*(1+'VTU Crédito Hipotecario'!$D$20)^(0.00273972602739726)</f>
        <v>338.96187263772555</v>
      </c>
    </row>
    <row r="7164" spans="1:2" x14ac:dyDescent="0.25">
      <c r="A7164" s="4">
        <v>46655</v>
      </c>
      <c r="B7164" s="7">
        <f>+B7163*(1+'VTU Crédito Hipotecario'!$D$20)^(0.00273972602739726)</f>
        <v>338.98941406967134</v>
      </c>
    </row>
    <row r="7165" spans="1:2" x14ac:dyDescent="0.25">
      <c r="A7165" s="4">
        <v>46656</v>
      </c>
      <c r="B7165" s="7">
        <f>+B7164*(1+'VTU Crédito Hipotecario'!$D$20)^(0.00273972602739726)</f>
        <v>339.01695773942185</v>
      </c>
    </row>
    <row r="7166" spans="1:2" x14ac:dyDescent="0.25">
      <c r="A7166" s="4">
        <v>46657</v>
      </c>
      <c r="B7166" s="7">
        <f>+B7165*(1+'VTU Crédito Hipotecario'!$D$20)^(0.00273972602739726)</f>
        <v>339.04450364715888</v>
      </c>
    </row>
    <row r="7167" spans="1:2" x14ac:dyDescent="0.25">
      <c r="A7167" s="4">
        <v>46658</v>
      </c>
      <c r="B7167" s="7">
        <f>+B7166*(1+'VTU Crédito Hipotecario'!$D$20)^(0.00273972602739726)</f>
        <v>339.0720517930643</v>
      </c>
    </row>
    <row r="7168" spans="1:2" x14ac:dyDescent="0.25">
      <c r="A7168" s="4">
        <v>46659</v>
      </c>
      <c r="B7168" s="7">
        <f>+B7167*(1+'VTU Crédito Hipotecario'!$D$20)^(0.00273972602739726)</f>
        <v>339.09960217731998</v>
      </c>
    </row>
    <row r="7169" spans="1:2" x14ac:dyDescent="0.25">
      <c r="A7169" s="4">
        <v>46660</v>
      </c>
      <c r="B7169" s="7">
        <f>+B7168*(1+'VTU Crédito Hipotecario'!$D$20)^(0.00273972602739726)</f>
        <v>339.12715480010775</v>
      </c>
    </row>
    <row r="7170" spans="1:2" x14ac:dyDescent="0.25">
      <c r="A7170" s="4">
        <v>46661</v>
      </c>
      <c r="B7170" s="7">
        <f>+B7169*(1+'VTU Crédito Hipotecario'!$D$20)^(0.00273972602739726)</f>
        <v>339.1547096616095</v>
      </c>
    </row>
    <row r="7171" spans="1:2" x14ac:dyDescent="0.25">
      <c r="A7171" s="4">
        <v>46662</v>
      </c>
      <c r="B7171" s="7">
        <f>+B7170*(1+'VTU Crédito Hipotecario'!$D$20)^(0.00273972602739726)</f>
        <v>339.18226676200715</v>
      </c>
    </row>
    <row r="7172" spans="1:2" x14ac:dyDescent="0.25">
      <c r="A7172" s="4">
        <v>46663</v>
      </c>
      <c r="B7172" s="7">
        <f>+B7171*(1+'VTU Crédito Hipotecario'!$D$20)^(0.00273972602739726)</f>
        <v>339.20982610148258</v>
      </c>
    </row>
    <row r="7173" spans="1:2" x14ac:dyDescent="0.25">
      <c r="A7173" s="4">
        <v>46664</v>
      </c>
      <c r="B7173" s="7">
        <f>+B7172*(1+'VTU Crédito Hipotecario'!$D$20)^(0.00273972602739726)</f>
        <v>339.23738768021775</v>
      </c>
    </row>
    <row r="7174" spans="1:2" x14ac:dyDescent="0.25">
      <c r="A7174" s="4">
        <v>46665</v>
      </c>
      <c r="B7174" s="7">
        <f>+B7173*(1+'VTU Crédito Hipotecario'!$D$20)^(0.00273972602739726)</f>
        <v>339.26495149839462</v>
      </c>
    </row>
    <row r="7175" spans="1:2" x14ac:dyDescent="0.25">
      <c r="A7175" s="4">
        <v>46666</v>
      </c>
      <c r="B7175" s="7">
        <f>+B7174*(1+'VTU Crédito Hipotecario'!$D$20)^(0.00273972602739726)</f>
        <v>339.29251755619509</v>
      </c>
    </row>
    <row r="7176" spans="1:2" x14ac:dyDescent="0.25">
      <c r="A7176" s="4">
        <v>46667</v>
      </c>
      <c r="B7176" s="7">
        <f>+B7175*(1+'VTU Crédito Hipotecario'!$D$20)^(0.00273972602739726)</f>
        <v>339.32008585380117</v>
      </c>
    </row>
    <row r="7177" spans="1:2" x14ac:dyDescent="0.25">
      <c r="A7177" s="4">
        <v>46668</v>
      </c>
      <c r="B7177" s="7">
        <f>+B7176*(1+'VTU Crédito Hipotecario'!$D$20)^(0.00273972602739726)</f>
        <v>339.34765639139488</v>
      </c>
    </row>
    <row r="7178" spans="1:2" x14ac:dyDescent="0.25">
      <c r="A7178" s="4">
        <v>46669</v>
      </c>
      <c r="B7178" s="7">
        <f>+B7177*(1+'VTU Crédito Hipotecario'!$D$20)^(0.00273972602739726)</f>
        <v>339.37522916915816</v>
      </c>
    </row>
    <row r="7179" spans="1:2" x14ac:dyDescent="0.25">
      <c r="A7179" s="4">
        <v>46670</v>
      </c>
      <c r="B7179" s="7">
        <f>+B7178*(1+'VTU Crédito Hipotecario'!$D$20)^(0.00273972602739726)</f>
        <v>339.40280418727309</v>
      </c>
    </row>
    <row r="7180" spans="1:2" x14ac:dyDescent="0.25">
      <c r="A7180" s="4">
        <v>46671</v>
      </c>
      <c r="B7180" s="7">
        <f>+B7179*(1+'VTU Crédito Hipotecario'!$D$20)^(0.00273972602739726)</f>
        <v>339.43038144592168</v>
      </c>
    </row>
    <row r="7181" spans="1:2" x14ac:dyDescent="0.25">
      <c r="A7181" s="4">
        <v>46672</v>
      </c>
      <c r="B7181" s="7">
        <f>+B7180*(1+'VTU Crédito Hipotecario'!$D$20)^(0.00273972602739726)</f>
        <v>339.457960945286</v>
      </c>
    </row>
    <row r="7182" spans="1:2" x14ac:dyDescent="0.25">
      <c r="A7182" s="4">
        <v>46673</v>
      </c>
      <c r="B7182" s="7">
        <f>+B7181*(1+'VTU Crédito Hipotecario'!$D$20)^(0.00273972602739726)</f>
        <v>339.48554268554807</v>
      </c>
    </row>
    <row r="7183" spans="1:2" x14ac:dyDescent="0.25">
      <c r="A7183" s="4">
        <v>46674</v>
      </c>
      <c r="B7183" s="7">
        <f>+B7182*(1+'VTU Crédito Hipotecario'!$D$20)^(0.00273972602739726)</f>
        <v>339.51312666689</v>
      </c>
    </row>
    <row r="7184" spans="1:2" x14ac:dyDescent="0.25">
      <c r="A7184" s="4">
        <v>46675</v>
      </c>
      <c r="B7184" s="7">
        <f>+B7183*(1+'VTU Crédito Hipotecario'!$D$20)^(0.00273972602739726)</f>
        <v>339.54071288949388</v>
      </c>
    </row>
    <row r="7185" spans="1:2" x14ac:dyDescent="0.25">
      <c r="A7185" s="4">
        <v>46676</v>
      </c>
      <c r="B7185" s="7">
        <f>+B7184*(1+'VTU Crédito Hipotecario'!$D$20)^(0.00273972602739726)</f>
        <v>339.56830135354181</v>
      </c>
    </row>
    <row r="7186" spans="1:2" x14ac:dyDescent="0.25">
      <c r="A7186" s="4">
        <v>46677</v>
      </c>
      <c r="B7186" s="7">
        <f>+B7185*(1+'VTU Crédito Hipotecario'!$D$20)^(0.00273972602739726)</f>
        <v>339.59589205921588</v>
      </c>
    </row>
    <row r="7187" spans="1:2" x14ac:dyDescent="0.25">
      <c r="A7187" s="4">
        <v>46678</v>
      </c>
      <c r="B7187" s="7">
        <f>+B7186*(1+'VTU Crédito Hipotecario'!$D$20)^(0.00273972602739726)</f>
        <v>339.62348500669827</v>
      </c>
    </row>
    <row r="7188" spans="1:2" x14ac:dyDescent="0.25">
      <c r="A7188" s="4">
        <v>46679</v>
      </c>
      <c r="B7188" s="7">
        <f>+B7187*(1+'VTU Crédito Hipotecario'!$D$20)^(0.00273972602739726)</f>
        <v>339.65108019617111</v>
      </c>
    </row>
    <row r="7189" spans="1:2" x14ac:dyDescent="0.25">
      <c r="A7189" s="4">
        <v>46680</v>
      </c>
      <c r="B7189" s="7">
        <f>+B7188*(1+'VTU Crédito Hipotecario'!$D$20)^(0.00273972602739726)</f>
        <v>339.67867762781657</v>
      </c>
    </row>
    <row r="7190" spans="1:2" x14ac:dyDescent="0.25">
      <c r="A7190" s="4">
        <v>46681</v>
      </c>
      <c r="B7190" s="7">
        <f>+B7189*(1+'VTU Crédito Hipotecario'!$D$20)^(0.00273972602739726)</f>
        <v>339.70627730181684</v>
      </c>
    </row>
    <row r="7191" spans="1:2" x14ac:dyDescent="0.25">
      <c r="A7191" s="4">
        <v>46682</v>
      </c>
      <c r="B7191" s="7">
        <f>+B7190*(1+'VTU Crédito Hipotecario'!$D$20)^(0.00273972602739726)</f>
        <v>339.73387921835416</v>
      </c>
    </row>
    <row r="7192" spans="1:2" x14ac:dyDescent="0.25">
      <c r="A7192" s="4">
        <v>46683</v>
      </c>
      <c r="B7192" s="7">
        <f>+B7191*(1+'VTU Crédito Hipotecario'!$D$20)^(0.00273972602739726)</f>
        <v>339.76148337761066</v>
      </c>
    </row>
    <row r="7193" spans="1:2" x14ac:dyDescent="0.25">
      <c r="A7193" s="4">
        <v>46684</v>
      </c>
      <c r="B7193" s="7">
        <f>+B7192*(1+'VTU Crédito Hipotecario'!$D$20)^(0.00273972602739726)</f>
        <v>339.78908977976863</v>
      </c>
    </row>
    <row r="7194" spans="1:2" x14ac:dyDescent="0.25">
      <c r="A7194" s="4">
        <v>46685</v>
      </c>
      <c r="B7194" s="7">
        <f>+B7193*(1+'VTU Crédito Hipotecario'!$D$20)^(0.00273972602739726)</f>
        <v>339.81669842501026</v>
      </c>
    </row>
    <row r="7195" spans="1:2" x14ac:dyDescent="0.25">
      <c r="A7195" s="4">
        <v>46686</v>
      </c>
      <c r="B7195" s="7">
        <f>+B7194*(1+'VTU Crédito Hipotecario'!$D$20)^(0.00273972602739726)</f>
        <v>339.84430931351784</v>
      </c>
    </row>
    <row r="7196" spans="1:2" x14ac:dyDescent="0.25">
      <c r="A7196" s="4">
        <v>46687</v>
      </c>
      <c r="B7196" s="7">
        <f>+B7195*(1+'VTU Crédito Hipotecario'!$D$20)^(0.00273972602739726)</f>
        <v>339.87192244547361</v>
      </c>
    </row>
    <row r="7197" spans="1:2" x14ac:dyDescent="0.25">
      <c r="A7197" s="4">
        <v>46688</v>
      </c>
      <c r="B7197" s="7">
        <f>+B7196*(1+'VTU Crédito Hipotecario'!$D$20)^(0.00273972602739726)</f>
        <v>339.89953782105988</v>
      </c>
    </row>
    <row r="7198" spans="1:2" x14ac:dyDescent="0.25">
      <c r="A7198" s="4">
        <v>46689</v>
      </c>
      <c r="B7198" s="7">
        <f>+B7197*(1+'VTU Crédito Hipotecario'!$D$20)^(0.00273972602739726)</f>
        <v>339.92715544045899</v>
      </c>
    </row>
    <row r="7199" spans="1:2" x14ac:dyDescent="0.25">
      <c r="A7199" s="4">
        <v>46690</v>
      </c>
      <c r="B7199" s="7">
        <f>+B7198*(1+'VTU Crédito Hipotecario'!$D$20)^(0.00273972602739726)</f>
        <v>339.95477530385318</v>
      </c>
    </row>
    <row r="7200" spans="1:2" x14ac:dyDescent="0.25">
      <c r="A7200" s="4">
        <v>46691</v>
      </c>
      <c r="B7200" s="7">
        <f>+B7199*(1+'VTU Crédito Hipotecario'!$D$20)^(0.00273972602739726)</f>
        <v>339.98239741142481</v>
      </c>
    </row>
    <row r="7201" spans="1:2" x14ac:dyDescent="0.25">
      <c r="A7201" s="4">
        <v>46692</v>
      </c>
      <c r="B7201" s="7">
        <f>+B7200*(1+'VTU Crédito Hipotecario'!$D$20)^(0.00273972602739726)</f>
        <v>340.01002176335624</v>
      </c>
    </row>
    <row r="7202" spans="1:2" x14ac:dyDescent="0.25">
      <c r="A7202" s="4">
        <v>46693</v>
      </c>
      <c r="B7202" s="7">
        <f>+B7201*(1+'VTU Crédito Hipotecario'!$D$20)^(0.00273972602739726)</f>
        <v>340.0376483598298</v>
      </c>
    </row>
    <row r="7203" spans="1:2" x14ac:dyDescent="0.25">
      <c r="A7203" s="4">
        <v>46694</v>
      </c>
      <c r="B7203" s="7">
        <f>+B7202*(1+'VTU Crédito Hipotecario'!$D$20)^(0.00273972602739726)</f>
        <v>340.06527720102787</v>
      </c>
    </row>
    <row r="7204" spans="1:2" x14ac:dyDescent="0.25">
      <c r="A7204" s="4">
        <v>46695</v>
      </c>
      <c r="B7204" s="7">
        <f>+B7203*(1+'VTU Crédito Hipotecario'!$D$20)^(0.00273972602739726)</f>
        <v>340.09290828713284</v>
      </c>
    </row>
    <row r="7205" spans="1:2" x14ac:dyDescent="0.25">
      <c r="A7205" s="4">
        <v>46696</v>
      </c>
      <c r="B7205" s="7">
        <f>+B7204*(1+'VTU Crédito Hipotecario'!$D$20)^(0.00273972602739726)</f>
        <v>340.12054161832714</v>
      </c>
    </row>
    <row r="7206" spans="1:2" x14ac:dyDescent="0.25">
      <c r="A7206" s="4">
        <v>46697</v>
      </c>
      <c r="B7206" s="7">
        <f>+B7205*(1+'VTU Crédito Hipotecario'!$D$20)^(0.00273972602739726)</f>
        <v>340.14817719479316</v>
      </c>
    </row>
    <row r="7207" spans="1:2" x14ac:dyDescent="0.25">
      <c r="A7207" s="4">
        <v>46698</v>
      </c>
      <c r="B7207" s="7">
        <f>+B7206*(1+'VTU Crédito Hipotecario'!$D$20)^(0.00273972602739726)</f>
        <v>340.17581501671339</v>
      </c>
    </row>
    <row r="7208" spans="1:2" x14ac:dyDescent="0.25">
      <c r="A7208" s="4">
        <v>46699</v>
      </c>
      <c r="B7208" s="7">
        <f>+B7207*(1+'VTU Crédito Hipotecario'!$D$20)^(0.00273972602739726)</f>
        <v>340.20345508427022</v>
      </c>
    </row>
    <row r="7209" spans="1:2" x14ac:dyDescent="0.25">
      <c r="A7209" s="4">
        <v>46700</v>
      </c>
      <c r="B7209" s="7">
        <f>+B7208*(1+'VTU Crédito Hipotecario'!$D$20)^(0.00273972602739726)</f>
        <v>340.23109739764612</v>
      </c>
    </row>
    <row r="7210" spans="1:2" x14ac:dyDescent="0.25">
      <c r="A7210" s="4">
        <v>46701</v>
      </c>
      <c r="B7210" s="7">
        <f>+B7209*(1+'VTU Crédito Hipotecario'!$D$20)^(0.00273972602739726)</f>
        <v>340.25874195702357</v>
      </c>
    </row>
    <row r="7211" spans="1:2" x14ac:dyDescent="0.25">
      <c r="A7211" s="4">
        <v>46702</v>
      </c>
      <c r="B7211" s="7">
        <f>+B7210*(1+'VTU Crédito Hipotecario'!$D$20)^(0.00273972602739726)</f>
        <v>340.28638876258509</v>
      </c>
    </row>
    <row r="7212" spans="1:2" x14ac:dyDescent="0.25">
      <c r="A7212" s="4">
        <v>46703</v>
      </c>
      <c r="B7212" s="7">
        <f>+B7211*(1+'VTU Crédito Hipotecario'!$D$20)^(0.00273972602739726)</f>
        <v>340.31403781451314</v>
      </c>
    </row>
    <row r="7213" spans="1:2" x14ac:dyDescent="0.25">
      <c r="A7213" s="4">
        <v>46704</v>
      </c>
      <c r="B7213" s="7">
        <f>+B7212*(1+'VTU Crédito Hipotecario'!$D$20)^(0.00273972602739726)</f>
        <v>340.34168911299025</v>
      </c>
    </row>
    <row r="7214" spans="1:2" x14ac:dyDescent="0.25">
      <c r="A7214" s="4">
        <v>46705</v>
      </c>
      <c r="B7214" s="7">
        <f>+B7213*(1+'VTU Crédito Hipotecario'!$D$20)^(0.00273972602739726)</f>
        <v>340.369342658199</v>
      </c>
    </row>
    <row r="7215" spans="1:2" x14ac:dyDescent="0.25">
      <c r="A7215" s="4">
        <v>46706</v>
      </c>
      <c r="B7215" s="7">
        <f>+B7214*(1+'VTU Crédito Hipotecario'!$D$20)^(0.00273972602739726)</f>
        <v>340.39699845032192</v>
      </c>
    </row>
    <row r="7216" spans="1:2" x14ac:dyDescent="0.25">
      <c r="A7216" s="4">
        <v>46707</v>
      </c>
      <c r="B7216" s="7">
        <f>+B7215*(1+'VTU Crédito Hipotecario'!$D$20)^(0.00273972602739726)</f>
        <v>340.42465648954158</v>
      </c>
    </row>
    <row r="7217" spans="1:2" x14ac:dyDescent="0.25">
      <c r="A7217" s="4">
        <v>46708</v>
      </c>
      <c r="B7217" s="7">
        <f>+B7216*(1+'VTU Crédito Hipotecario'!$D$20)^(0.00273972602739726)</f>
        <v>340.45231677604056</v>
      </c>
    </row>
    <row r="7218" spans="1:2" x14ac:dyDescent="0.25">
      <c r="A7218" s="4">
        <v>46709</v>
      </c>
      <c r="B7218" s="7">
        <f>+B7217*(1+'VTU Crédito Hipotecario'!$D$20)^(0.00273972602739726)</f>
        <v>340.47997931000145</v>
      </c>
    </row>
    <row r="7219" spans="1:2" x14ac:dyDescent="0.25">
      <c r="A7219" s="4">
        <v>46710</v>
      </c>
      <c r="B7219" s="7">
        <f>+B7218*(1+'VTU Crédito Hipotecario'!$D$20)^(0.00273972602739726)</f>
        <v>340.50764409160683</v>
      </c>
    </row>
    <row r="7220" spans="1:2" x14ac:dyDescent="0.25">
      <c r="A7220" s="4">
        <v>46711</v>
      </c>
      <c r="B7220" s="7">
        <f>+B7219*(1+'VTU Crédito Hipotecario'!$D$20)^(0.00273972602739726)</f>
        <v>340.5353111210394</v>
      </c>
    </row>
    <row r="7221" spans="1:2" x14ac:dyDescent="0.25">
      <c r="A7221" s="4">
        <v>46712</v>
      </c>
      <c r="B7221" s="7">
        <f>+B7220*(1+'VTU Crédito Hipotecario'!$D$20)^(0.00273972602739726)</f>
        <v>340.56298039848173</v>
      </c>
    </row>
    <row r="7222" spans="1:2" x14ac:dyDescent="0.25">
      <c r="A7222" s="4">
        <v>46713</v>
      </c>
      <c r="B7222" s="7">
        <f>+B7221*(1+'VTU Crédito Hipotecario'!$D$20)^(0.00273972602739726)</f>
        <v>340.59065192411651</v>
      </c>
    </row>
    <row r="7223" spans="1:2" x14ac:dyDescent="0.25">
      <c r="A7223" s="4">
        <v>46714</v>
      </c>
      <c r="B7223" s="7">
        <f>+B7222*(1+'VTU Crédito Hipotecario'!$D$20)^(0.00273972602739726)</f>
        <v>340.6183256981264</v>
      </c>
    </row>
    <row r="7224" spans="1:2" x14ac:dyDescent="0.25">
      <c r="A7224" s="4">
        <v>46715</v>
      </c>
      <c r="B7224" s="7">
        <f>+B7223*(1+'VTU Crédito Hipotecario'!$D$20)^(0.00273972602739726)</f>
        <v>340.64600172069407</v>
      </c>
    </row>
    <row r="7225" spans="1:2" x14ac:dyDescent="0.25">
      <c r="A7225" s="4">
        <v>46716</v>
      </c>
      <c r="B7225" s="7">
        <f>+B7224*(1+'VTU Crédito Hipotecario'!$D$20)^(0.00273972602739726)</f>
        <v>340.67367999200229</v>
      </c>
    </row>
    <row r="7226" spans="1:2" x14ac:dyDescent="0.25">
      <c r="A7226" s="4">
        <v>46717</v>
      </c>
      <c r="B7226" s="7">
        <f>+B7225*(1+'VTU Crédito Hipotecario'!$D$20)^(0.00273972602739726)</f>
        <v>340.70136051223369</v>
      </c>
    </row>
    <row r="7227" spans="1:2" x14ac:dyDescent="0.25">
      <c r="A7227" s="4">
        <v>46718</v>
      </c>
      <c r="B7227" s="7">
        <f>+B7226*(1+'VTU Crédito Hipotecario'!$D$20)^(0.00273972602739726)</f>
        <v>340.72904328157108</v>
      </c>
    </row>
    <row r="7228" spans="1:2" x14ac:dyDescent="0.25">
      <c r="A7228" s="4">
        <v>46719</v>
      </c>
      <c r="B7228" s="7">
        <f>+B7227*(1+'VTU Crédito Hipotecario'!$D$20)^(0.00273972602739726)</f>
        <v>340.75672830019715</v>
      </c>
    </row>
    <row r="7229" spans="1:2" x14ac:dyDescent="0.25">
      <c r="A7229" s="4">
        <v>46720</v>
      </c>
      <c r="B7229" s="7">
        <f>+B7228*(1+'VTU Crédito Hipotecario'!$D$20)^(0.00273972602739726)</f>
        <v>340.78441556829466</v>
      </c>
    </row>
    <row r="7230" spans="1:2" x14ac:dyDescent="0.25">
      <c r="A7230" s="4">
        <v>46721</v>
      </c>
      <c r="B7230" s="7">
        <f>+B7229*(1+'VTU Crédito Hipotecario'!$D$20)^(0.00273972602739726)</f>
        <v>340.81210508604642</v>
      </c>
    </row>
    <row r="7231" spans="1:2" x14ac:dyDescent="0.25">
      <c r="A7231" s="4">
        <v>46722</v>
      </c>
      <c r="B7231" s="7">
        <f>+B7230*(1+'VTU Crédito Hipotecario'!$D$20)^(0.00273972602739726)</f>
        <v>340.83979685363516</v>
      </c>
    </row>
    <row r="7232" spans="1:2" x14ac:dyDescent="0.25">
      <c r="A7232" s="4">
        <v>46723</v>
      </c>
      <c r="B7232" s="7">
        <f>+B7231*(1+'VTU Crédito Hipotecario'!$D$20)^(0.00273972602739726)</f>
        <v>340.86749087124377</v>
      </c>
    </row>
    <row r="7233" spans="1:2" x14ac:dyDescent="0.25">
      <c r="A7233" s="4">
        <v>46724</v>
      </c>
      <c r="B7233" s="7">
        <f>+B7232*(1+'VTU Crédito Hipotecario'!$D$20)^(0.00273972602739726)</f>
        <v>340.895187139055</v>
      </c>
    </row>
    <row r="7234" spans="1:2" x14ac:dyDescent="0.25">
      <c r="A7234" s="4">
        <v>46725</v>
      </c>
      <c r="B7234" s="7">
        <f>+B7233*(1+'VTU Crédito Hipotecario'!$D$20)^(0.00273972602739726)</f>
        <v>340.9228856572517</v>
      </c>
    </row>
    <row r="7235" spans="1:2" x14ac:dyDescent="0.25">
      <c r="A7235" s="4">
        <v>46726</v>
      </c>
      <c r="B7235" s="7">
        <f>+B7234*(1+'VTU Crédito Hipotecario'!$D$20)^(0.00273972602739726)</f>
        <v>340.95058642601674</v>
      </c>
    </row>
    <row r="7236" spans="1:2" x14ac:dyDescent="0.25">
      <c r="A7236" s="4">
        <v>46727</v>
      </c>
      <c r="B7236" s="7">
        <f>+B7235*(1+'VTU Crédito Hipotecario'!$D$20)^(0.00273972602739726)</f>
        <v>340.97828944553294</v>
      </c>
    </row>
    <row r="7237" spans="1:2" x14ac:dyDescent="0.25">
      <c r="A7237" s="4">
        <v>46728</v>
      </c>
      <c r="B7237" s="7">
        <f>+B7236*(1+'VTU Crédito Hipotecario'!$D$20)^(0.00273972602739726)</f>
        <v>341.00599471598321</v>
      </c>
    </row>
    <row r="7238" spans="1:2" x14ac:dyDescent="0.25">
      <c r="A7238" s="4">
        <v>46729</v>
      </c>
      <c r="B7238" s="7">
        <f>+B7237*(1+'VTU Crédito Hipotecario'!$D$20)^(0.00273972602739726)</f>
        <v>341.03370223755047</v>
      </c>
    </row>
    <row r="7239" spans="1:2" x14ac:dyDescent="0.25">
      <c r="A7239" s="4">
        <v>46730</v>
      </c>
      <c r="B7239" s="7">
        <f>+B7238*(1+'VTU Crédito Hipotecario'!$D$20)^(0.00273972602739726)</f>
        <v>341.0614120104176</v>
      </c>
    </row>
    <row r="7240" spans="1:2" x14ac:dyDescent="0.25">
      <c r="A7240" s="4">
        <v>46731</v>
      </c>
      <c r="B7240" s="7">
        <f>+B7239*(1+'VTU Crédito Hipotecario'!$D$20)^(0.00273972602739726)</f>
        <v>341.08912403476751</v>
      </c>
    </row>
    <row r="7241" spans="1:2" x14ac:dyDescent="0.25">
      <c r="A7241" s="4">
        <v>46732</v>
      </c>
      <c r="B7241" s="7">
        <f>+B7240*(1+'VTU Crédito Hipotecario'!$D$20)^(0.00273972602739726)</f>
        <v>341.11683831078312</v>
      </c>
    </row>
    <row r="7242" spans="1:2" x14ac:dyDescent="0.25">
      <c r="A7242" s="4">
        <v>46733</v>
      </c>
      <c r="B7242" s="7">
        <f>+B7241*(1+'VTU Crédito Hipotecario'!$D$20)^(0.00273972602739726)</f>
        <v>341.14455483864742</v>
      </c>
    </row>
    <row r="7243" spans="1:2" x14ac:dyDescent="0.25">
      <c r="A7243" s="4">
        <v>46734</v>
      </c>
      <c r="B7243" s="7">
        <f>+B7242*(1+'VTU Crédito Hipotecario'!$D$20)^(0.00273972602739726)</f>
        <v>341.17227361854339</v>
      </c>
    </row>
    <row r="7244" spans="1:2" x14ac:dyDescent="0.25">
      <c r="A7244" s="4">
        <v>46735</v>
      </c>
      <c r="B7244" s="7">
        <f>+B7243*(1+'VTU Crédito Hipotecario'!$D$20)^(0.00273972602739726)</f>
        <v>341.19999465065399</v>
      </c>
    </row>
    <row r="7245" spans="1:2" x14ac:dyDescent="0.25">
      <c r="A7245" s="4">
        <v>46736</v>
      </c>
      <c r="B7245" s="7">
        <f>+B7244*(1+'VTU Crédito Hipotecario'!$D$20)^(0.00273972602739726)</f>
        <v>341.22771793516222</v>
      </c>
    </row>
    <row r="7246" spans="1:2" x14ac:dyDescent="0.25">
      <c r="A7246" s="4">
        <v>46737</v>
      </c>
      <c r="B7246" s="7">
        <f>+B7245*(1+'VTU Crédito Hipotecario'!$D$20)^(0.00273972602739726)</f>
        <v>341.2554434722511</v>
      </c>
    </row>
    <row r="7247" spans="1:2" x14ac:dyDescent="0.25">
      <c r="A7247" s="4">
        <v>46738</v>
      </c>
      <c r="B7247" s="7">
        <f>+B7246*(1+'VTU Crédito Hipotecario'!$D$20)^(0.00273972602739726)</f>
        <v>341.28317126210368</v>
      </c>
    </row>
    <row r="7248" spans="1:2" x14ac:dyDescent="0.25">
      <c r="A7248" s="4">
        <v>46739</v>
      </c>
      <c r="B7248" s="7">
        <f>+B7247*(1+'VTU Crédito Hipotecario'!$D$20)^(0.00273972602739726)</f>
        <v>341.31090130490293</v>
      </c>
    </row>
    <row r="7249" spans="1:2" x14ac:dyDescent="0.25">
      <c r="A7249" s="4">
        <v>46740</v>
      </c>
      <c r="B7249" s="7">
        <f>+B7248*(1+'VTU Crédito Hipotecario'!$D$20)^(0.00273972602739726)</f>
        <v>341.338633600832</v>
      </c>
    </row>
    <row r="7250" spans="1:2" x14ac:dyDescent="0.25">
      <c r="A7250" s="4">
        <v>46741</v>
      </c>
      <c r="B7250" s="7">
        <f>+B7249*(1+'VTU Crédito Hipotecario'!$D$20)^(0.00273972602739726)</f>
        <v>341.36636815007387</v>
      </c>
    </row>
    <row r="7251" spans="1:2" x14ac:dyDescent="0.25">
      <c r="A7251" s="4">
        <v>46742</v>
      </c>
      <c r="B7251" s="7">
        <f>+B7250*(1+'VTU Crédito Hipotecario'!$D$20)^(0.00273972602739726)</f>
        <v>341.39410495281169</v>
      </c>
    </row>
    <row r="7252" spans="1:2" x14ac:dyDescent="0.25">
      <c r="A7252" s="4">
        <v>46743</v>
      </c>
      <c r="B7252" s="7">
        <f>+B7251*(1+'VTU Crédito Hipotecario'!$D$20)^(0.00273972602739726)</f>
        <v>341.42184400922855</v>
      </c>
    </row>
    <row r="7253" spans="1:2" x14ac:dyDescent="0.25">
      <c r="A7253" s="4">
        <v>46744</v>
      </c>
      <c r="B7253" s="7">
        <f>+B7252*(1+'VTU Crédito Hipotecario'!$D$20)^(0.00273972602739726)</f>
        <v>341.44958531950755</v>
      </c>
    </row>
    <row r="7254" spans="1:2" x14ac:dyDescent="0.25">
      <c r="A7254" s="4">
        <v>46745</v>
      </c>
      <c r="B7254" s="7">
        <f>+B7253*(1+'VTU Crédito Hipotecario'!$D$20)^(0.00273972602739726)</f>
        <v>341.47732888383183</v>
      </c>
    </row>
    <row r="7255" spans="1:2" x14ac:dyDescent="0.25">
      <c r="A7255" s="4">
        <v>46746</v>
      </c>
      <c r="B7255" s="7">
        <f>+B7254*(1+'VTU Crédito Hipotecario'!$D$20)^(0.00273972602739726)</f>
        <v>341.50507470238455</v>
      </c>
    </row>
    <row r="7256" spans="1:2" x14ac:dyDescent="0.25">
      <c r="A7256" s="4">
        <v>46747</v>
      </c>
      <c r="B7256" s="7">
        <f>+B7255*(1+'VTU Crédito Hipotecario'!$D$20)^(0.00273972602739726)</f>
        <v>341.53282277534885</v>
      </c>
    </row>
    <row r="7257" spans="1:2" x14ac:dyDescent="0.25">
      <c r="A7257" s="4">
        <v>46748</v>
      </c>
      <c r="B7257" s="7">
        <f>+B7256*(1+'VTU Crédito Hipotecario'!$D$20)^(0.00273972602739726)</f>
        <v>341.56057310290788</v>
      </c>
    </row>
    <row r="7258" spans="1:2" x14ac:dyDescent="0.25">
      <c r="A7258" s="4">
        <v>46749</v>
      </c>
      <c r="B7258" s="7">
        <f>+B7257*(1+'VTU Crédito Hipotecario'!$D$20)^(0.00273972602739726)</f>
        <v>341.58832568524491</v>
      </c>
    </row>
    <row r="7259" spans="1:2" x14ac:dyDescent="0.25">
      <c r="A7259" s="4">
        <v>46750</v>
      </c>
      <c r="B7259" s="7">
        <f>+B7258*(1+'VTU Crédito Hipotecario'!$D$20)^(0.00273972602739726)</f>
        <v>341.61608052254309</v>
      </c>
    </row>
    <row r="7260" spans="1:2" x14ac:dyDescent="0.25">
      <c r="A7260" s="4">
        <v>46751</v>
      </c>
      <c r="B7260" s="7">
        <f>+B7259*(1+'VTU Crédito Hipotecario'!$D$20)^(0.00273972602739726)</f>
        <v>341.64383761498561</v>
      </c>
    </row>
    <row r="7261" spans="1:2" x14ac:dyDescent="0.25">
      <c r="A7261" s="4">
        <v>46752</v>
      </c>
      <c r="B7261" s="7">
        <f>+B7260*(1+'VTU Crédito Hipotecario'!$D$20)^(0.00273972602739726)</f>
        <v>341.67159696275576</v>
      </c>
    </row>
    <row r="7262" spans="1:2" x14ac:dyDescent="0.25">
      <c r="A7262" s="4">
        <v>46753</v>
      </c>
      <c r="B7262" s="7">
        <f>+B7261*(1+'VTU Crédito Hipotecario'!$D$20)^(0.00273972602739726)</f>
        <v>341.69935856603678</v>
      </c>
    </row>
    <row r="7263" spans="1:2" x14ac:dyDescent="0.25">
      <c r="A7263" s="4">
        <v>46754</v>
      </c>
      <c r="B7263" s="7">
        <f>+B7262*(1+'VTU Crédito Hipotecario'!$D$20)^(0.00273972602739726)</f>
        <v>341.72712242501194</v>
      </c>
    </row>
    <row r="7264" spans="1:2" x14ac:dyDescent="0.25">
      <c r="A7264" s="4">
        <v>46755</v>
      </c>
      <c r="B7264" s="7">
        <f>+B7263*(1+'VTU Crédito Hipotecario'!$D$20)^(0.00273972602739726)</f>
        <v>341.75488853986451</v>
      </c>
    </row>
    <row r="7265" spans="1:2" x14ac:dyDescent="0.25">
      <c r="A7265" s="4">
        <v>46756</v>
      </c>
      <c r="B7265" s="7">
        <f>+B7264*(1+'VTU Crédito Hipotecario'!$D$20)^(0.00273972602739726)</f>
        <v>341.7826569107778</v>
      </c>
    </row>
    <row r="7266" spans="1:2" x14ac:dyDescent="0.25">
      <c r="A7266" s="4">
        <v>46757</v>
      </c>
      <c r="B7266" s="7">
        <f>+B7265*(1+'VTU Crédito Hipotecario'!$D$20)^(0.00273972602739726)</f>
        <v>341.81042753793514</v>
      </c>
    </row>
    <row r="7267" spans="1:2" x14ac:dyDescent="0.25">
      <c r="A7267" s="4">
        <v>46758</v>
      </c>
      <c r="B7267" s="7">
        <f>+B7266*(1+'VTU Crédito Hipotecario'!$D$20)^(0.00273972602739726)</f>
        <v>341.83820042151979</v>
      </c>
    </row>
    <row r="7268" spans="1:2" x14ac:dyDescent="0.25">
      <c r="A7268" s="4">
        <v>46759</v>
      </c>
      <c r="B7268" s="7">
        <f>+B7267*(1+'VTU Crédito Hipotecario'!$D$20)^(0.00273972602739726)</f>
        <v>341.86597556171512</v>
      </c>
    </row>
    <row r="7269" spans="1:2" x14ac:dyDescent="0.25">
      <c r="A7269" s="4">
        <v>46760</v>
      </c>
      <c r="B7269" s="7">
        <f>+B7268*(1+'VTU Crédito Hipotecario'!$D$20)^(0.00273972602739726)</f>
        <v>341.89375295870451</v>
      </c>
    </row>
    <row r="7270" spans="1:2" x14ac:dyDescent="0.25">
      <c r="A7270" s="4">
        <v>46761</v>
      </c>
      <c r="B7270" s="7">
        <f>+B7269*(1+'VTU Crédito Hipotecario'!$D$20)^(0.00273972602739726)</f>
        <v>341.92153261267129</v>
      </c>
    </row>
    <row r="7271" spans="1:2" x14ac:dyDescent="0.25">
      <c r="A7271" s="4">
        <v>46762</v>
      </c>
      <c r="B7271" s="7">
        <f>+B7270*(1+'VTU Crédito Hipotecario'!$D$20)^(0.00273972602739726)</f>
        <v>341.94931452379888</v>
      </c>
    </row>
    <row r="7272" spans="1:2" x14ac:dyDescent="0.25">
      <c r="A7272" s="4">
        <v>46763</v>
      </c>
      <c r="B7272" s="7">
        <f>+B7271*(1+'VTU Crédito Hipotecario'!$D$20)^(0.00273972602739726)</f>
        <v>341.97709869227066</v>
      </c>
    </row>
    <row r="7273" spans="1:2" x14ac:dyDescent="0.25">
      <c r="A7273" s="4">
        <v>46764</v>
      </c>
      <c r="B7273" s="7">
        <f>+B7272*(1+'VTU Crédito Hipotecario'!$D$20)^(0.00273972602739726)</f>
        <v>342.00488511827001</v>
      </c>
    </row>
    <row r="7274" spans="1:2" x14ac:dyDescent="0.25">
      <c r="A7274" s="4">
        <v>46765</v>
      </c>
      <c r="B7274" s="7">
        <f>+B7273*(1+'VTU Crédito Hipotecario'!$D$20)^(0.00273972602739726)</f>
        <v>342.03267380198042</v>
      </c>
    </row>
    <row r="7275" spans="1:2" x14ac:dyDescent="0.25">
      <c r="A7275" s="4">
        <v>46766</v>
      </c>
      <c r="B7275" s="7">
        <f>+B7274*(1+'VTU Crédito Hipotecario'!$D$20)^(0.00273972602739726)</f>
        <v>342.06046474358533</v>
      </c>
    </row>
    <row r="7276" spans="1:2" x14ac:dyDescent="0.25">
      <c r="A7276" s="4">
        <v>46767</v>
      </c>
      <c r="B7276" s="7">
        <f>+B7275*(1+'VTU Crédito Hipotecario'!$D$20)^(0.00273972602739726)</f>
        <v>342.08825794326816</v>
      </c>
    </row>
    <row r="7277" spans="1:2" x14ac:dyDescent="0.25">
      <c r="A7277" s="4">
        <v>46768</v>
      </c>
      <c r="B7277" s="7">
        <f>+B7276*(1+'VTU Crédito Hipotecario'!$D$20)^(0.00273972602739726)</f>
        <v>342.11605340121241</v>
      </c>
    </row>
    <row r="7278" spans="1:2" x14ac:dyDescent="0.25">
      <c r="A7278" s="4">
        <v>46769</v>
      </c>
      <c r="B7278" s="7">
        <f>+B7277*(1+'VTU Crédito Hipotecario'!$D$20)^(0.00273972602739726)</f>
        <v>342.14385111760157</v>
      </c>
    </row>
    <row r="7279" spans="1:2" x14ac:dyDescent="0.25">
      <c r="A7279" s="4">
        <v>46770</v>
      </c>
      <c r="B7279" s="7">
        <f>+B7278*(1+'VTU Crédito Hipotecario'!$D$20)^(0.00273972602739726)</f>
        <v>342.17165109261913</v>
      </c>
    </row>
    <row r="7280" spans="1:2" x14ac:dyDescent="0.25">
      <c r="A7280" s="4">
        <v>46771</v>
      </c>
      <c r="B7280" s="7">
        <f>+B7279*(1+'VTU Crédito Hipotecario'!$D$20)^(0.00273972602739726)</f>
        <v>342.19945332644863</v>
      </c>
    </row>
    <row r="7281" spans="1:2" x14ac:dyDescent="0.25">
      <c r="A7281" s="4">
        <v>46772</v>
      </c>
      <c r="B7281" s="7">
        <f>+B7280*(1+'VTU Crédito Hipotecario'!$D$20)^(0.00273972602739726)</f>
        <v>342.22725781927358</v>
      </c>
    </row>
    <row r="7282" spans="1:2" x14ac:dyDescent="0.25">
      <c r="A7282" s="4">
        <v>46773</v>
      </c>
      <c r="B7282" s="7">
        <f>+B7281*(1+'VTU Crédito Hipotecario'!$D$20)^(0.00273972602739726)</f>
        <v>342.2550645712775</v>
      </c>
    </row>
    <row r="7283" spans="1:2" x14ac:dyDescent="0.25">
      <c r="A7283" s="4">
        <v>46774</v>
      </c>
      <c r="B7283" s="7">
        <f>+B7282*(1+'VTU Crédito Hipotecario'!$D$20)^(0.00273972602739726)</f>
        <v>342.28287358264402</v>
      </c>
    </row>
    <row r="7284" spans="1:2" x14ac:dyDescent="0.25">
      <c r="A7284" s="4">
        <v>46775</v>
      </c>
      <c r="B7284" s="7">
        <f>+B7283*(1+'VTU Crédito Hipotecario'!$D$20)^(0.00273972602739726)</f>
        <v>342.31068485355667</v>
      </c>
    </row>
    <row r="7285" spans="1:2" x14ac:dyDescent="0.25">
      <c r="A7285" s="4">
        <v>46776</v>
      </c>
      <c r="B7285" s="7">
        <f>+B7284*(1+'VTU Crédito Hipotecario'!$D$20)^(0.00273972602739726)</f>
        <v>342.33849838419906</v>
      </c>
    </row>
    <row r="7286" spans="1:2" x14ac:dyDescent="0.25">
      <c r="A7286" s="4">
        <v>46777</v>
      </c>
      <c r="B7286" s="7">
        <f>+B7285*(1+'VTU Crédito Hipotecario'!$D$20)^(0.00273972602739726)</f>
        <v>342.36631417475479</v>
      </c>
    </row>
    <row r="7287" spans="1:2" x14ac:dyDescent="0.25">
      <c r="A7287" s="4">
        <v>46778</v>
      </c>
      <c r="B7287" s="7">
        <f>+B7286*(1+'VTU Crédito Hipotecario'!$D$20)^(0.00273972602739726)</f>
        <v>342.39413222540753</v>
      </c>
    </row>
    <row r="7288" spans="1:2" x14ac:dyDescent="0.25">
      <c r="A7288" s="4">
        <v>46779</v>
      </c>
      <c r="B7288" s="7">
        <f>+B7287*(1+'VTU Crédito Hipotecario'!$D$20)^(0.00273972602739726)</f>
        <v>342.42195253634088</v>
      </c>
    </row>
    <row r="7289" spans="1:2" x14ac:dyDescent="0.25">
      <c r="A7289" s="4">
        <v>46780</v>
      </c>
      <c r="B7289" s="7">
        <f>+B7288*(1+'VTU Crédito Hipotecario'!$D$20)^(0.00273972602739726)</f>
        <v>342.4497751077385</v>
      </c>
    </row>
    <row r="7290" spans="1:2" x14ac:dyDescent="0.25">
      <c r="A7290" s="4">
        <v>46781</v>
      </c>
      <c r="B7290" s="7">
        <f>+B7289*(1+'VTU Crédito Hipotecario'!$D$20)^(0.00273972602739726)</f>
        <v>342.47759993978406</v>
      </c>
    </row>
    <row r="7291" spans="1:2" x14ac:dyDescent="0.25">
      <c r="A7291" s="4">
        <v>46782</v>
      </c>
      <c r="B7291" s="7">
        <f>+B7290*(1+'VTU Crédito Hipotecario'!$D$20)^(0.00273972602739726)</f>
        <v>342.5054270326612</v>
      </c>
    </row>
    <row r="7292" spans="1:2" x14ac:dyDescent="0.25">
      <c r="A7292" s="4">
        <v>46783</v>
      </c>
      <c r="B7292" s="7">
        <f>+B7291*(1+'VTU Crédito Hipotecario'!$D$20)^(0.00273972602739726)</f>
        <v>342.53325638655366</v>
      </c>
    </row>
    <row r="7293" spans="1:2" x14ac:dyDescent="0.25">
      <c r="A7293" s="4">
        <v>46784</v>
      </c>
      <c r="B7293" s="7">
        <f>+B7292*(1+'VTU Crédito Hipotecario'!$D$20)^(0.00273972602739726)</f>
        <v>342.56108800164515</v>
      </c>
    </row>
    <row r="7294" spans="1:2" x14ac:dyDescent="0.25">
      <c r="A7294" s="4">
        <v>46785</v>
      </c>
      <c r="B7294" s="7">
        <f>+B7293*(1+'VTU Crédito Hipotecario'!$D$20)^(0.00273972602739726)</f>
        <v>342.58892187811938</v>
      </c>
    </row>
    <row r="7295" spans="1:2" x14ac:dyDescent="0.25">
      <c r="A7295" s="4">
        <v>46786</v>
      </c>
      <c r="B7295" s="7">
        <f>+B7294*(1+'VTU Crédito Hipotecario'!$D$20)^(0.00273972602739726)</f>
        <v>342.61675801616013</v>
      </c>
    </row>
    <row r="7296" spans="1:2" x14ac:dyDescent="0.25">
      <c r="A7296" s="4">
        <v>46787</v>
      </c>
      <c r="B7296" s="7">
        <f>+B7295*(1+'VTU Crédito Hipotecario'!$D$20)^(0.00273972602739726)</f>
        <v>342.64459641595113</v>
      </c>
    </row>
    <row r="7297" spans="1:2" x14ac:dyDescent="0.25">
      <c r="A7297" s="4">
        <v>46788</v>
      </c>
      <c r="B7297" s="7">
        <f>+B7296*(1+'VTU Crédito Hipotecario'!$D$20)^(0.00273972602739726)</f>
        <v>342.67243707767614</v>
      </c>
    </row>
    <row r="7298" spans="1:2" x14ac:dyDescent="0.25">
      <c r="A7298" s="4">
        <v>46789</v>
      </c>
      <c r="B7298" s="7">
        <f>+B7297*(1+'VTU Crédito Hipotecario'!$D$20)^(0.00273972602739726)</f>
        <v>342.70028000151899</v>
      </c>
    </row>
    <row r="7299" spans="1:2" x14ac:dyDescent="0.25">
      <c r="A7299" s="4">
        <v>46790</v>
      </c>
      <c r="B7299" s="7">
        <f>+B7298*(1+'VTU Crédito Hipotecario'!$D$20)^(0.00273972602739726)</f>
        <v>342.72812518766347</v>
      </c>
    </row>
    <row r="7300" spans="1:2" x14ac:dyDescent="0.25">
      <c r="A7300" s="4">
        <v>46791</v>
      </c>
      <c r="B7300" s="7">
        <f>+B7299*(1+'VTU Crédito Hipotecario'!$D$20)^(0.00273972602739726)</f>
        <v>342.75597263629334</v>
      </c>
    </row>
    <row r="7301" spans="1:2" x14ac:dyDescent="0.25">
      <c r="A7301" s="4">
        <v>46792</v>
      </c>
      <c r="B7301" s="7">
        <f>+B7300*(1+'VTU Crédito Hipotecario'!$D$20)^(0.00273972602739726)</f>
        <v>342.78382234759249</v>
      </c>
    </row>
    <row r="7302" spans="1:2" x14ac:dyDescent="0.25">
      <c r="A7302" s="4">
        <v>46793</v>
      </c>
      <c r="B7302" s="7">
        <f>+B7301*(1+'VTU Crédito Hipotecario'!$D$20)^(0.00273972602739726)</f>
        <v>342.81167432174476</v>
      </c>
    </row>
    <row r="7303" spans="1:2" x14ac:dyDescent="0.25">
      <c r="A7303" s="4">
        <v>46794</v>
      </c>
      <c r="B7303" s="7">
        <f>+B7302*(1+'VTU Crédito Hipotecario'!$D$20)^(0.00273972602739726)</f>
        <v>342.83952855893398</v>
      </c>
    </row>
    <row r="7304" spans="1:2" x14ac:dyDescent="0.25">
      <c r="A7304" s="4">
        <v>46795</v>
      </c>
      <c r="B7304" s="7">
        <f>+B7303*(1+'VTU Crédito Hipotecario'!$D$20)^(0.00273972602739726)</f>
        <v>342.86738505934409</v>
      </c>
    </row>
    <row r="7305" spans="1:2" x14ac:dyDescent="0.25">
      <c r="A7305" s="4">
        <v>46796</v>
      </c>
      <c r="B7305" s="7">
        <f>+B7304*(1+'VTU Crédito Hipotecario'!$D$20)^(0.00273972602739726)</f>
        <v>342.89524382315892</v>
      </c>
    </row>
    <row r="7306" spans="1:2" x14ac:dyDescent="0.25">
      <c r="A7306" s="4">
        <v>46797</v>
      </c>
      <c r="B7306" s="7">
        <f>+B7305*(1+'VTU Crédito Hipotecario'!$D$20)^(0.00273972602739726)</f>
        <v>342.92310485056242</v>
      </c>
    </row>
    <row r="7307" spans="1:2" x14ac:dyDescent="0.25">
      <c r="A7307" s="4">
        <v>46798</v>
      </c>
      <c r="B7307" s="7">
        <f>+B7306*(1+'VTU Crédito Hipotecario'!$D$20)^(0.00273972602739726)</f>
        <v>342.95096814173849</v>
      </c>
    </row>
    <row r="7308" spans="1:2" x14ac:dyDescent="0.25">
      <c r="A7308" s="4">
        <v>46799</v>
      </c>
      <c r="B7308" s="7">
        <f>+B7307*(1+'VTU Crédito Hipotecario'!$D$20)^(0.00273972602739726)</f>
        <v>342.97883369687105</v>
      </c>
    </row>
    <row r="7309" spans="1:2" x14ac:dyDescent="0.25">
      <c r="A7309" s="4">
        <v>46800</v>
      </c>
      <c r="B7309" s="7">
        <f>+B7308*(1+'VTU Crédito Hipotecario'!$D$20)^(0.00273972602739726)</f>
        <v>343.00670151614406</v>
      </c>
    </row>
    <row r="7310" spans="1:2" x14ac:dyDescent="0.25">
      <c r="A7310" s="4">
        <v>46801</v>
      </c>
      <c r="B7310" s="7">
        <f>+B7309*(1+'VTU Crédito Hipotecario'!$D$20)^(0.00273972602739726)</f>
        <v>343.03457159974153</v>
      </c>
    </row>
    <row r="7311" spans="1:2" x14ac:dyDescent="0.25">
      <c r="A7311" s="4">
        <v>46802</v>
      </c>
      <c r="B7311" s="7">
        <f>+B7310*(1+'VTU Crédito Hipotecario'!$D$20)^(0.00273972602739726)</f>
        <v>343.06244394784738</v>
      </c>
    </row>
    <row r="7312" spans="1:2" x14ac:dyDescent="0.25">
      <c r="A7312" s="4">
        <v>46803</v>
      </c>
      <c r="B7312" s="7">
        <f>+B7311*(1+'VTU Crédito Hipotecario'!$D$20)^(0.00273972602739726)</f>
        <v>343.09031856064564</v>
      </c>
    </row>
    <row r="7313" spans="1:2" x14ac:dyDescent="0.25">
      <c r="A7313" s="4">
        <v>46804</v>
      </c>
      <c r="B7313" s="7">
        <f>+B7312*(1+'VTU Crédito Hipotecario'!$D$20)^(0.00273972602739726)</f>
        <v>343.11819543832036</v>
      </c>
    </row>
    <row r="7314" spans="1:2" x14ac:dyDescent="0.25">
      <c r="A7314" s="4">
        <v>46805</v>
      </c>
      <c r="B7314" s="7">
        <f>+B7313*(1+'VTU Crédito Hipotecario'!$D$20)^(0.00273972602739726)</f>
        <v>343.14607458105547</v>
      </c>
    </row>
    <row r="7315" spans="1:2" x14ac:dyDescent="0.25">
      <c r="A7315" s="4">
        <v>46806</v>
      </c>
      <c r="B7315" s="7">
        <f>+B7314*(1+'VTU Crédito Hipotecario'!$D$20)^(0.00273972602739726)</f>
        <v>343.17395598903511</v>
      </c>
    </row>
    <row r="7316" spans="1:2" x14ac:dyDescent="0.25">
      <c r="A7316" s="4">
        <v>46807</v>
      </c>
      <c r="B7316" s="7">
        <f>+B7315*(1+'VTU Crédito Hipotecario'!$D$20)^(0.00273972602739726)</f>
        <v>343.20183966244326</v>
      </c>
    </row>
    <row r="7317" spans="1:2" x14ac:dyDescent="0.25">
      <c r="A7317" s="4">
        <v>46808</v>
      </c>
      <c r="B7317" s="7">
        <f>+B7316*(1+'VTU Crédito Hipotecario'!$D$20)^(0.00273972602739726)</f>
        <v>343.22972560146405</v>
      </c>
    </row>
    <row r="7318" spans="1:2" x14ac:dyDescent="0.25">
      <c r="A7318" s="4">
        <v>46809</v>
      </c>
      <c r="B7318" s="7">
        <f>+B7317*(1+'VTU Crédito Hipotecario'!$D$20)^(0.00273972602739726)</f>
        <v>343.25761380628154</v>
      </c>
    </row>
    <row r="7319" spans="1:2" x14ac:dyDescent="0.25">
      <c r="A7319" s="4">
        <v>46810</v>
      </c>
      <c r="B7319" s="7">
        <f>+B7318*(1+'VTU Crédito Hipotecario'!$D$20)^(0.00273972602739726)</f>
        <v>343.28550427707978</v>
      </c>
    </row>
    <row r="7320" spans="1:2" x14ac:dyDescent="0.25">
      <c r="A7320" s="4">
        <v>46811</v>
      </c>
      <c r="B7320" s="7">
        <f>+B7319*(1+'VTU Crédito Hipotecario'!$D$20)^(0.00273972602739726)</f>
        <v>343.31339701404295</v>
      </c>
    </row>
    <row r="7321" spans="1:2" x14ac:dyDescent="0.25">
      <c r="A7321" s="4">
        <v>46812</v>
      </c>
      <c r="B7321" s="7">
        <f>+B7320*(1+'VTU Crédito Hipotecario'!$D$20)^(0.00273972602739726)</f>
        <v>343.34129201735516</v>
      </c>
    </row>
    <row r="7322" spans="1:2" x14ac:dyDescent="0.25">
      <c r="A7322" s="4">
        <v>46813</v>
      </c>
      <c r="B7322" s="7">
        <f>+B7321*(1+'VTU Crédito Hipotecario'!$D$20)^(0.00273972602739726)</f>
        <v>343.36918928720058</v>
      </c>
    </row>
    <row r="7323" spans="1:2" x14ac:dyDescent="0.25">
      <c r="A7323" s="4">
        <v>46814</v>
      </c>
      <c r="B7323" s="7">
        <f>+B7322*(1+'VTU Crédito Hipotecario'!$D$20)^(0.00273972602739726)</f>
        <v>343.39708882376334</v>
      </c>
    </row>
    <row r="7324" spans="1:2" x14ac:dyDescent="0.25">
      <c r="A7324" s="4">
        <v>46815</v>
      </c>
      <c r="B7324" s="7">
        <f>+B7323*(1+'VTU Crédito Hipotecario'!$D$20)^(0.00273972602739726)</f>
        <v>343.42499062722766</v>
      </c>
    </row>
    <row r="7325" spans="1:2" x14ac:dyDescent="0.25">
      <c r="A7325" s="4">
        <v>46816</v>
      </c>
      <c r="B7325" s="7">
        <f>+B7324*(1+'VTU Crédito Hipotecario'!$D$20)^(0.00273972602739726)</f>
        <v>343.45289469777765</v>
      </c>
    </row>
    <row r="7326" spans="1:2" x14ac:dyDescent="0.25">
      <c r="A7326" s="4">
        <v>46817</v>
      </c>
      <c r="B7326" s="7">
        <f>+B7325*(1+'VTU Crédito Hipotecario'!$D$20)^(0.00273972602739726)</f>
        <v>343.48080103559761</v>
      </c>
    </row>
    <row r="7327" spans="1:2" x14ac:dyDescent="0.25">
      <c r="A7327" s="4">
        <v>46818</v>
      </c>
      <c r="B7327" s="7">
        <f>+B7326*(1+'VTU Crédito Hipotecario'!$D$20)^(0.00273972602739726)</f>
        <v>343.5087096408717</v>
      </c>
    </row>
    <row r="7328" spans="1:2" x14ac:dyDescent="0.25">
      <c r="A7328" s="4">
        <v>46819</v>
      </c>
      <c r="B7328" s="7">
        <f>+B7327*(1+'VTU Crédito Hipotecario'!$D$20)^(0.00273972602739726)</f>
        <v>343.53662051378416</v>
      </c>
    </row>
    <row r="7329" spans="1:2" x14ac:dyDescent="0.25">
      <c r="A7329" s="4">
        <v>46820</v>
      </c>
      <c r="B7329" s="7">
        <f>+B7328*(1+'VTU Crédito Hipotecario'!$D$20)^(0.00273972602739726)</f>
        <v>343.56453365451927</v>
      </c>
    </row>
    <row r="7330" spans="1:2" x14ac:dyDescent="0.25">
      <c r="A7330" s="4">
        <v>46821</v>
      </c>
      <c r="B7330" s="7">
        <f>+B7329*(1+'VTU Crédito Hipotecario'!$D$20)^(0.00273972602739726)</f>
        <v>343.59244906326126</v>
      </c>
    </row>
    <row r="7331" spans="1:2" x14ac:dyDescent="0.25">
      <c r="A7331" s="4">
        <v>46822</v>
      </c>
      <c r="B7331" s="7">
        <f>+B7330*(1+'VTU Crédito Hipotecario'!$D$20)^(0.00273972602739726)</f>
        <v>343.62036674019447</v>
      </c>
    </row>
    <row r="7332" spans="1:2" x14ac:dyDescent="0.25">
      <c r="A7332" s="4">
        <v>46823</v>
      </c>
      <c r="B7332" s="7">
        <f>+B7331*(1+'VTU Crédito Hipotecario'!$D$20)^(0.00273972602739726)</f>
        <v>343.64828668550314</v>
      </c>
    </row>
    <row r="7333" spans="1:2" x14ac:dyDescent="0.25">
      <c r="A7333" s="4">
        <v>46824</v>
      </c>
      <c r="B7333" s="7">
        <f>+B7332*(1+'VTU Crédito Hipotecario'!$D$20)^(0.00273972602739726)</f>
        <v>343.6762088993716</v>
      </c>
    </row>
    <row r="7334" spans="1:2" x14ac:dyDescent="0.25">
      <c r="A7334" s="4">
        <v>46825</v>
      </c>
      <c r="B7334" s="7">
        <f>+B7333*(1+'VTU Crédito Hipotecario'!$D$20)^(0.00273972602739726)</f>
        <v>343.70413338198415</v>
      </c>
    </row>
    <row r="7335" spans="1:2" x14ac:dyDescent="0.25">
      <c r="A7335" s="4">
        <v>46826</v>
      </c>
      <c r="B7335" s="7">
        <f>+B7334*(1+'VTU Crédito Hipotecario'!$D$20)^(0.00273972602739726)</f>
        <v>343.73206013352518</v>
      </c>
    </row>
    <row r="7336" spans="1:2" x14ac:dyDescent="0.25">
      <c r="A7336" s="4">
        <v>46827</v>
      </c>
      <c r="B7336" s="7">
        <f>+B7335*(1+'VTU Crédito Hipotecario'!$D$20)^(0.00273972602739726)</f>
        <v>343.75998915417904</v>
      </c>
    </row>
    <row r="7337" spans="1:2" x14ac:dyDescent="0.25">
      <c r="A7337" s="4">
        <v>46828</v>
      </c>
      <c r="B7337" s="7">
        <f>+B7336*(1+'VTU Crédito Hipotecario'!$D$20)^(0.00273972602739726)</f>
        <v>343.78792044413007</v>
      </c>
    </row>
    <row r="7338" spans="1:2" x14ac:dyDescent="0.25">
      <c r="A7338" s="4">
        <v>46829</v>
      </c>
      <c r="B7338" s="7">
        <f>+B7337*(1+'VTU Crédito Hipotecario'!$D$20)^(0.00273972602739726)</f>
        <v>343.81585400356266</v>
      </c>
    </row>
    <row r="7339" spans="1:2" x14ac:dyDescent="0.25">
      <c r="A7339" s="4">
        <v>46830</v>
      </c>
      <c r="B7339" s="7">
        <f>+B7338*(1+'VTU Crédito Hipotecario'!$D$20)^(0.00273972602739726)</f>
        <v>343.84378983266123</v>
      </c>
    </row>
    <row r="7340" spans="1:2" x14ac:dyDescent="0.25">
      <c r="A7340" s="4">
        <v>46831</v>
      </c>
      <c r="B7340" s="7">
        <f>+B7339*(1+'VTU Crédito Hipotecario'!$D$20)^(0.00273972602739726)</f>
        <v>343.87172793161017</v>
      </c>
    </row>
    <row r="7341" spans="1:2" x14ac:dyDescent="0.25">
      <c r="A7341" s="4">
        <v>46832</v>
      </c>
      <c r="B7341" s="7">
        <f>+B7340*(1+'VTU Crédito Hipotecario'!$D$20)^(0.00273972602739726)</f>
        <v>343.89966830059393</v>
      </c>
    </row>
    <row r="7342" spans="1:2" x14ac:dyDescent="0.25">
      <c r="A7342" s="4">
        <v>46833</v>
      </c>
      <c r="B7342" s="7">
        <f>+B7341*(1+'VTU Crédito Hipotecario'!$D$20)^(0.00273972602739726)</f>
        <v>343.92761093979692</v>
      </c>
    </row>
    <row r="7343" spans="1:2" x14ac:dyDescent="0.25">
      <c r="A7343" s="4">
        <v>46834</v>
      </c>
      <c r="B7343" s="7">
        <f>+B7342*(1+'VTU Crédito Hipotecario'!$D$20)^(0.00273972602739726)</f>
        <v>343.95555584940365</v>
      </c>
    </row>
    <row r="7344" spans="1:2" x14ac:dyDescent="0.25">
      <c r="A7344" s="4">
        <v>46835</v>
      </c>
      <c r="B7344" s="7">
        <f>+B7343*(1+'VTU Crédito Hipotecario'!$D$20)^(0.00273972602739726)</f>
        <v>343.98350302959858</v>
      </c>
    </row>
    <row r="7345" spans="1:2" x14ac:dyDescent="0.25">
      <c r="A7345" s="4">
        <v>46836</v>
      </c>
      <c r="B7345" s="7">
        <f>+B7344*(1+'VTU Crédito Hipotecario'!$D$20)^(0.00273972602739726)</f>
        <v>344.01145248056616</v>
      </c>
    </row>
    <row r="7346" spans="1:2" x14ac:dyDescent="0.25">
      <c r="A7346" s="4">
        <v>46837</v>
      </c>
      <c r="B7346" s="7">
        <f>+B7345*(1+'VTU Crédito Hipotecario'!$D$20)^(0.00273972602739726)</f>
        <v>344.03940420249097</v>
      </c>
    </row>
    <row r="7347" spans="1:2" x14ac:dyDescent="0.25">
      <c r="A7347" s="4">
        <v>46838</v>
      </c>
      <c r="B7347" s="7">
        <f>+B7346*(1+'VTU Crédito Hipotecario'!$D$20)^(0.00273972602739726)</f>
        <v>344.06735819555746</v>
      </c>
    </row>
    <row r="7348" spans="1:2" x14ac:dyDescent="0.25">
      <c r="A7348" s="4">
        <v>46839</v>
      </c>
      <c r="B7348" s="7">
        <f>+B7347*(1+'VTU Crédito Hipotecario'!$D$20)^(0.00273972602739726)</f>
        <v>344.0953144599502</v>
      </c>
    </row>
    <row r="7349" spans="1:2" x14ac:dyDescent="0.25">
      <c r="A7349" s="4">
        <v>46840</v>
      </c>
      <c r="B7349" s="7">
        <f>+B7348*(1+'VTU Crédito Hipotecario'!$D$20)^(0.00273972602739726)</f>
        <v>344.12327299585371</v>
      </c>
    </row>
    <row r="7350" spans="1:2" x14ac:dyDescent="0.25">
      <c r="A7350" s="4">
        <v>46841</v>
      </c>
      <c r="B7350" s="7">
        <f>+B7349*(1+'VTU Crédito Hipotecario'!$D$20)^(0.00273972602739726)</f>
        <v>344.15123380345261</v>
      </c>
    </row>
    <row r="7351" spans="1:2" x14ac:dyDescent="0.25">
      <c r="A7351" s="4">
        <v>46842</v>
      </c>
      <c r="B7351" s="7">
        <f>+B7350*(1+'VTU Crédito Hipotecario'!$D$20)^(0.00273972602739726)</f>
        <v>344.17919688293148</v>
      </c>
    </row>
    <row r="7352" spans="1:2" x14ac:dyDescent="0.25">
      <c r="A7352" s="4">
        <v>46843</v>
      </c>
      <c r="B7352" s="7">
        <f>+B7351*(1+'VTU Crédito Hipotecario'!$D$20)^(0.00273972602739726)</f>
        <v>344.20716223447488</v>
      </c>
    </row>
    <row r="7353" spans="1:2" x14ac:dyDescent="0.25">
      <c r="A7353" s="4">
        <v>46844</v>
      </c>
      <c r="B7353" s="7">
        <f>+B7352*(1+'VTU Crédito Hipotecario'!$D$20)^(0.00273972602739726)</f>
        <v>344.23512985826738</v>
      </c>
    </row>
    <row r="7354" spans="1:2" x14ac:dyDescent="0.25">
      <c r="A7354" s="4">
        <v>46845</v>
      </c>
      <c r="B7354" s="7">
        <f>+B7353*(1+'VTU Crédito Hipotecario'!$D$20)^(0.00273972602739726)</f>
        <v>344.26309975449368</v>
      </c>
    </row>
    <row r="7355" spans="1:2" x14ac:dyDescent="0.25">
      <c r="A7355" s="4">
        <v>46846</v>
      </c>
      <c r="B7355" s="7">
        <f>+B7354*(1+'VTU Crédito Hipotecario'!$D$20)^(0.00273972602739726)</f>
        <v>344.29107192333839</v>
      </c>
    </row>
    <row r="7356" spans="1:2" x14ac:dyDescent="0.25">
      <c r="A7356" s="4">
        <v>46847</v>
      </c>
      <c r="B7356" s="7">
        <f>+B7355*(1+'VTU Crédito Hipotecario'!$D$20)^(0.00273972602739726)</f>
        <v>344.31904636498615</v>
      </c>
    </row>
    <row r="7357" spans="1:2" x14ac:dyDescent="0.25">
      <c r="A7357" s="4">
        <v>46848</v>
      </c>
      <c r="B7357" s="7">
        <f>+B7356*(1+'VTU Crédito Hipotecario'!$D$20)^(0.00273972602739726)</f>
        <v>344.34702307962169</v>
      </c>
    </row>
    <row r="7358" spans="1:2" x14ac:dyDescent="0.25">
      <c r="A7358" s="4">
        <v>46849</v>
      </c>
      <c r="B7358" s="7">
        <f>+B7357*(1+'VTU Crédito Hipotecario'!$D$20)^(0.00273972602739726)</f>
        <v>344.37500206742965</v>
      </c>
    </row>
    <row r="7359" spans="1:2" x14ac:dyDescent="0.25">
      <c r="A7359" s="4">
        <v>46850</v>
      </c>
      <c r="B7359" s="7">
        <f>+B7358*(1+'VTU Crédito Hipotecario'!$D$20)^(0.00273972602739726)</f>
        <v>344.4029833285947</v>
      </c>
    </row>
    <row r="7360" spans="1:2" x14ac:dyDescent="0.25">
      <c r="A7360" s="4">
        <v>46851</v>
      </c>
      <c r="B7360" s="7">
        <f>+B7359*(1+'VTU Crédito Hipotecario'!$D$20)^(0.00273972602739726)</f>
        <v>344.43096686330159</v>
      </c>
    </row>
    <row r="7361" spans="1:2" x14ac:dyDescent="0.25">
      <c r="A7361" s="4">
        <v>46852</v>
      </c>
      <c r="B7361" s="7">
        <f>+B7360*(1+'VTU Crédito Hipotecario'!$D$20)^(0.00273972602739726)</f>
        <v>344.45895267173506</v>
      </c>
    </row>
    <row r="7362" spans="1:2" x14ac:dyDescent="0.25">
      <c r="A7362" s="4">
        <v>46853</v>
      </c>
      <c r="B7362" s="7">
        <f>+B7361*(1+'VTU Crédito Hipotecario'!$D$20)^(0.00273972602739726)</f>
        <v>344.48694075407985</v>
      </c>
    </row>
    <row r="7363" spans="1:2" x14ac:dyDescent="0.25">
      <c r="A7363" s="4">
        <v>46854</v>
      </c>
      <c r="B7363" s="7">
        <f>+B7362*(1+'VTU Crédito Hipotecario'!$D$20)^(0.00273972602739726)</f>
        <v>344.51493111052076</v>
      </c>
    </row>
    <row r="7364" spans="1:2" x14ac:dyDescent="0.25">
      <c r="A7364" s="4">
        <v>46855</v>
      </c>
      <c r="B7364" s="7">
        <f>+B7363*(1+'VTU Crédito Hipotecario'!$D$20)^(0.00273972602739726)</f>
        <v>344.54292374124248</v>
      </c>
    </row>
    <row r="7365" spans="1:2" x14ac:dyDescent="0.25">
      <c r="A7365" s="4">
        <v>46856</v>
      </c>
      <c r="B7365" s="7">
        <f>+B7364*(1+'VTU Crédito Hipotecario'!$D$20)^(0.00273972602739726)</f>
        <v>344.57091864642985</v>
      </c>
    </row>
    <row r="7366" spans="1:2" x14ac:dyDescent="0.25">
      <c r="A7366" s="4">
        <v>46857</v>
      </c>
      <c r="B7366" s="7">
        <f>+B7365*(1+'VTU Crédito Hipotecario'!$D$20)^(0.00273972602739726)</f>
        <v>344.59891582626767</v>
      </c>
    </row>
    <row r="7367" spans="1:2" x14ac:dyDescent="0.25">
      <c r="A7367" s="4">
        <v>46858</v>
      </c>
      <c r="B7367" s="7">
        <f>+B7366*(1+'VTU Crédito Hipotecario'!$D$20)^(0.00273972602739726)</f>
        <v>344.62691528094075</v>
      </c>
    </row>
    <row r="7368" spans="1:2" x14ac:dyDescent="0.25">
      <c r="A7368" s="4">
        <v>46859</v>
      </c>
      <c r="B7368" s="7">
        <f>+B7367*(1+'VTU Crédito Hipotecario'!$D$20)^(0.00273972602739726)</f>
        <v>344.65491701063394</v>
      </c>
    </row>
    <row r="7369" spans="1:2" x14ac:dyDescent="0.25">
      <c r="A7369" s="4">
        <v>46860</v>
      </c>
      <c r="B7369" s="7">
        <f>+B7368*(1+'VTU Crédito Hipotecario'!$D$20)^(0.00273972602739726)</f>
        <v>344.68292101553209</v>
      </c>
    </row>
    <row r="7370" spans="1:2" x14ac:dyDescent="0.25">
      <c r="A7370" s="4">
        <v>46861</v>
      </c>
      <c r="B7370" s="7">
        <f>+B7369*(1+'VTU Crédito Hipotecario'!$D$20)^(0.00273972602739726)</f>
        <v>344.71092729582006</v>
      </c>
    </row>
    <row r="7371" spans="1:2" x14ac:dyDescent="0.25">
      <c r="A7371" s="4">
        <v>46862</v>
      </c>
      <c r="B7371" s="7">
        <f>+B7370*(1+'VTU Crédito Hipotecario'!$D$20)^(0.00273972602739726)</f>
        <v>344.73893585168275</v>
      </c>
    </row>
    <row r="7372" spans="1:2" x14ac:dyDescent="0.25">
      <c r="A7372" s="4">
        <v>46863</v>
      </c>
      <c r="B7372" s="7">
        <f>+B7371*(1+'VTU Crédito Hipotecario'!$D$20)^(0.00273972602739726)</f>
        <v>344.76694668330504</v>
      </c>
    </row>
    <row r="7373" spans="1:2" x14ac:dyDescent="0.25">
      <c r="A7373" s="4">
        <v>46864</v>
      </c>
      <c r="B7373" s="7">
        <f>+B7372*(1+'VTU Crédito Hipotecario'!$D$20)^(0.00273972602739726)</f>
        <v>344.79495979087181</v>
      </c>
    </row>
    <row r="7374" spans="1:2" x14ac:dyDescent="0.25">
      <c r="A7374" s="4">
        <v>46865</v>
      </c>
      <c r="B7374" s="7">
        <f>+B7373*(1+'VTU Crédito Hipotecario'!$D$20)^(0.00273972602739726)</f>
        <v>344.82297517456806</v>
      </c>
    </row>
    <row r="7375" spans="1:2" x14ac:dyDescent="0.25">
      <c r="A7375" s="4">
        <v>46866</v>
      </c>
      <c r="B7375" s="7">
        <f>+B7374*(1+'VTU Crédito Hipotecario'!$D$20)^(0.00273972602739726)</f>
        <v>344.85099283457868</v>
      </c>
    </row>
    <row r="7376" spans="1:2" x14ac:dyDescent="0.25">
      <c r="A7376" s="4">
        <v>46867</v>
      </c>
      <c r="B7376" s="7">
        <f>+B7375*(1+'VTU Crédito Hipotecario'!$D$20)^(0.00273972602739726)</f>
        <v>344.87901277108864</v>
      </c>
    </row>
    <row r="7377" spans="1:2" x14ac:dyDescent="0.25">
      <c r="A7377" s="4">
        <v>46868</v>
      </c>
      <c r="B7377" s="7">
        <f>+B7376*(1+'VTU Crédito Hipotecario'!$D$20)^(0.00273972602739726)</f>
        <v>344.90703498428286</v>
      </c>
    </row>
    <row r="7378" spans="1:2" x14ac:dyDescent="0.25">
      <c r="A7378" s="4">
        <v>46869</v>
      </c>
      <c r="B7378" s="7">
        <f>+B7377*(1+'VTU Crédito Hipotecario'!$D$20)^(0.00273972602739726)</f>
        <v>344.93505947434636</v>
      </c>
    </row>
    <row r="7379" spans="1:2" x14ac:dyDescent="0.25">
      <c r="A7379" s="4">
        <v>46870</v>
      </c>
      <c r="B7379" s="7">
        <f>+B7378*(1+'VTU Crédito Hipotecario'!$D$20)^(0.00273972602739726)</f>
        <v>344.96308624146417</v>
      </c>
    </row>
    <row r="7380" spans="1:2" x14ac:dyDescent="0.25">
      <c r="A7380" s="4">
        <v>46871</v>
      </c>
      <c r="B7380" s="7">
        <f>+B7379*(1+'VTU Crédito Hipotecario'!$D$20)^(0.00273972602739726)</f>
        <v>344.99111528582131</v>
      </c>
    </row>
    <row r="7381" spans="1:2" x14ac:dyDescent="0.25">
      <c r="A7381" s="4">
        <v>46872</v>
      </c>
      <c r="B7381" s="7">
        <f>+B7380*(1+'VTU Crédito Hipotecario'!$D$20)^(0.00273972602739726)</f>
        <v>345.01914660760275</v>
      </c>
    </row>
    <row r="7382" spans="1:2" x14ac:dyDescent="0.25">
      <c r="A7382" s="4">
        <v>46873</v>
      </c>
      <c r="B7382" s="7">
        <f>+B7381*(1+'VTU Crédito Hipotecario'!$D$20)^(0.00273972602739726)</f>
        <v>345.04718020699357</v>
      </c>
    </row>
    <row r="7383" spans="1:2" x14ac:dyDescent="0.25">
      <c r="A7383" s="4">
        <v>46874</v>
      </c>
      <c r="B7383" s="7">
        <f>+B7382*(1+'VTU Crédito Hipotecario'!$D$20)^(0.00273972602739726)</f>
        <v>345.07521608417886</v>
      </c>
    </row>
    <row r="7384" spans="1:2" x14ac:dyDescent="0.25">
      <c r="A7384" s="4">
        <v>46875</v>
      </c>
      <c r="B7384" s="7">
        <f>+B7383*(1+'VTU Crédito Hipotecario'!$D$20)^(0.00273972602739726)</f>
        <v>345.10325423934364</v>
      </c>
    </row>
    <row r="7385" spans="1:2" x14ac:dyDescent="0.25">
      <c r="A7385" s="4">
        <v>46876</v>
      </c>
      <c r="B7385" s="7">
        <f>+B7384*(1+'VTU Crédito Hipotecario'!$D$20)^(0.00273972602739726)</f>
        <v>345.13129467267305</v>
      </c>
    </row>
    <row r="7386" spans="1:2" x14ac:dyDescent="0.25">
      <c r="A7386" s="4">
        <v>46877</v>
      </c>
      <c r="B7386" s="7">
        <f>+B7385*(1+'VTU Crédito Hipotecario'!$D$20)^(0.00273972602739726)</f>
        <v>345.15933738435217</v>
      </c>
    </row>
    <row r="7387" spans="1:2" x14ac:dyDescent="0.25">
      <c r="A7387" s="4">
        <v>46878</v>
      </c>
      <c r="B7387" s="7">
        <f>+B7386*(1+'VTU Crédito Hipotecario'!$D$20)^(0.00273972602739726)</f>
        <v>345.18738237456614</v>
      </c>
    </row>
    <row r="7388" spans="1:2" x14ac:dyDescent="0.25">
      <c r="A7388" s="4">
        <v>46879</v>
      </c>
      <c r="B7388" s="7">
        <f>+B7387*(1+'VTU Crédito Hipotecario'!$D$20)^(0.00273972602739726)</f>
        <v>345.2154296435001</v>
      </c>
    </row>
    <row r="7389" spans="1:2" x14ac:dyDescent="0.25">
      <c r="A7389" s="4">
        <v>46880</v>
      </c>
      <c r="B7389" s="7">
        <f>+B7388*(1+'VTU Crédito Hipotecario'!$D$20)^(0.00273972602739726)</f>
        <v>345.24347919133919</v>
      </c>
    </row>
    <row r="7390" spans="1:2" x14ac:dyDescent="0.25">
      <c r="A7390" s="4">
        <v>46881</v>
      </c>
      <c r="B7390" s="7">
        <f>+B7389*(1+'VTU Crédito Hipotecario'!$D$20)^(0.00273972602739726)</f>
        <v>345.27153101826855</v>
      </c>
    </row>
    <row r="7391" spans="1:2" x14ac:dyDescent="0.25">
      <c r="A7391" s="4">
        <v>46882</v>
      </c>
      <c r="B7391" s="7">
        <f>+B7390*(1+'VTU Crédito Hipotecario'!$D$20)^(0.00273972602739726)</f>
        <v>345.29958512447337</v>
      </c>
    </row>
    <row r="7392" spans="1:2" x14ac:dyDescent="0.25">
      <c r="A7392" s="4">
        <v>46883</v>
      </c>
      <c r="B7392" s="7">
        <f>+B7391*(1+'VTU Crédito Hipotecario'!$D$20)^(0.00273972602739726)</f>
        <v>345.32764151013885</v>
      </c>
    </row>
    <row r="7393" spans="1:2" x14ac:dyDescent="0.25">
      <c r="A7393" s="4">
        <v>46884</v>
      </c>
      <c r="B7393" s="7">
        <f>+B7392*(1+'VTU Crédito Hipotecario'!$D$20)^(0.00273972602739726)</f>
        <v>345.35570017545024</v>
      </c>
    </row>
    <row r="7394" spans="1:2" x14ac:dyDescent="0.25">
      <c r="A7394" s="4">
        <v>46885</v>
      </c>
      <c r="B7394" s="7">
        <f>+B7393*(1+'VTU Crédito Hipotecario'!$D$20)^(0.00273972602739726)</f>
        <v>345.38376112059274</v>
      </c>
    </row>
    <row r="7395" spans="1:2" x14ac:dyDescent="0.25">
      <c r="A7395" s="4">
        <v>46886</v>
      </c>
      <c r="B7395" s="7">
        <f>+B7394*(1+'VTU Crédito Hipotecario'!$D$20)^(0.00273972602739726)</f>
        <v>345.41182434575154</v>
      </c>
    </row>
    <row r="7396" spans="1:2" x14ac:dyDescent="0.25">
      <c r="A7396" s="4">
        <v>46887</v>
      </c>
      <c r="B7396" s="7">
        <f>+B7395*(1+'VTU Crédito Hipotecario'!$D$20)^(0.00273972602739726)</f>
        <v>345.43988985111196</v>
      </c>
    </row>
    <row r="7397" spans="1:2" x14ac:dyDescent="0.25">
      <c r="A7397" s="4">
        <v>46888</v>
      </c>
      <c r="B7397" s="7">
        <f>+B7396*(1+'VTU Crédito Hipotecario'!$D$20)^(0.00273972602739726)</f>
        <v>345.4679576368593</v>
      </c>
    </row>
    <row r="7398" spans="1:2" x14ac:dyDescent="0.25">
      <c r="A7398" s="4">
        <v>46889</v>
      </c>
      <c r="B7398" s="7">
        <f>+B7397*(1+'VTU Crédito Hipotecario'!$D$20)^(0.00273972602739726)</f>
        <v>345.49602770317875</v>
      </c>
    </row>
    <row r="7399" spans="1:2" x14ac:dyDescent="0.25">
      <c r="A7399" s="4">
        <v>46890</v>
      </c>
      <c r="B7399" s="7">
        <f>+B7398*(1+'VTU Crédito Hipotecario'!$D$20)^(0.00273972602739726)</f>
        <v>345.5241000502557</v>
      </c>
    </row>
    <row r="7400" spans="1:2" x14ac:dyDescent="0.25">
      <c r="A7400" s="4">
        <v>46891</v>
      </c>
      <c r="B7400" s="7">
        <f>+B7399*(1+'VTU Crédito Hipotecario'!$D$20)^(0.00273972602739726)</f>
        <v>345.55217467827543</v>
      </c>
    </row>
    <row r="7401" spans="1:2" x14ac:dyDescent="0.25">
      <c r="A7401" s="4">
        <v>46892</v>
      </c>
      <c r="B7401" s="7">
        <f>+B7400*(1+'VTU Crédito Hipotecario'!$D$20)^(0.00273972602739726)</f>
        <v>345.58025158742328</v>
      </c>
    </row>
    <row r="7402" spans="1:2" x14ac:dyDescent="0.25">
      <c r="A7402" s="4">
        <v>46893</v>
      </c>
      <c r="B7402" s="7">
        <f>+B7401*(1+'VTU Crédito Hipotecario'!$D$20)^(0.00273972602739726)</f>
        <v>345.60833077788459</v>
      </c>
    </row>
    <row r="7403" spans="1:2" x14ac:dyDescent="0.25">
      <c r="A7403" s="4">
        <v>46894</v>
      </c>
      <c r="B7403" s="7">
        <f>+B7402*(1+'VTU Crédito Hipotecario'!$D$20)^(0.00273972602739726)</f>
        <v>345.63641224984468</v>
      </c>
    </row>
    <row r="7404" spans="1:2" x14ac:dyDescent="0.25">
      <c r="A7404" s="4">
        <v>46895</v>
      </c>
      <c r="B7404" s="7">
        <f>+B7403*(1+'VTU Crédito Hipotecario'!$D$20)^(0.00273972602739726)</f>
        <v>345.66449600348898</v>
      </c>
    </row>
    <row r="7405" spans="1:2" x14ac:dyDescent="0.25">
      <c r="A7405" s="4">
        <v>46896</v>
      </c>
      <c r="B7405" s="7">
        <f>+B7404*(1+'VTU Crédito Hipotecario'!$D$20)^(0.00273972602739726)</f>
        <v>345.6925820390029</v>
      </c>
    </row>
    <row r="7406" spans="1:2" x14ac:dyDescent="0.25">
      <c r="A7406" s="4">
        <v>46897</v>
      </c>
      <c r="B7406" s="7">
        <f>+B7405*(1+'VTU Crédito Hipotecario'!$D$20)^(0.00273972602739726)</f>
        <v>345.72067035657182</v>
      </c>
    </row>
    <row r="7407" spans="1:2" x14ac:dyDescent="0.25">
      <c r="A7407" s="4">
        <v>46898</v>
      </c>
      <c r="B7407" s="7">
        <f>+B7406*(1+'VTU Crédito Hipotecario'!$D$20)^(0.00273972602739726)</f>
        <v>345.74876095638115</v>
      </c>
    </row>
    <row r="7408" spans="1:2" x14ac:dyDescent="0.25">
      <c r="A7408" s="4">
        <v>46899</v>
      </c>
      <c r="B7408" s="7">
        <f>+B7407*(1+'VTU Crédito Hipotecario'!$D$20)^(0.00273972602739726)</f>
        <v>345.77685383861632</v>
      </c>
    </row>
    <row r="7409" spans="1:2" x14ac:dyDescent="0.25">
      <c r="A7409" s="4">
        <v>46900</v>
      </c>
      <c r="B7409" s="7">
        <f>+B7408*(1+'VTU Crédito Hipotecario'!$D$20)^(0.00273972602739726)</f>
        <v>345.80494900346281</v>
      </c>
    </row>
    <row r="7410" spans="1:2" x14ac:dyDescent="0.25">
      <c r="A7410" s="4">
        <v>46901</v>
      </c>
      <c r="B7410" s="7">
        <f>+B7409*(1+'VTU Crédito Hipotecario'!$D$20)^(0.00273972602739726)</f>
        <v>345.8330464511061</v>
      </c>
    </row>
    <row r="7411" spans="1:2" x14ac:dyDescent="0.25">
      <c r="A7411" s="4">
        <v>46902</v>
      </c>
      <c r="B7411" s="7">
        <f>+B7410*(1+'VTU Crédito Hipotecario'!$D$20)^(0.00273972602739726)</f>
        <v>345.86114618173161</v>
      </c>
    </row>
    <row r="7412" spans="1:2" x14ac:dyDescent="0.25">
      <c r="A7412" s="4">
        <v>46903</v>
      </c>
      <c r="B7412" s="7">
        <f>+B7411*(1+'VTU Crédito Hipotecario'!$D$20)^(0.00273972602739726)</f>
        <v>345.88924819552489</v>
      </c>
    </row>
    <row r="7413" spans="1:2" x14ac:dyDescent="0.25">
      <c r="A7413" s="4">
        <v>46904</v>
      </c>
      <c r="B7413" s="7">
        <f>+B7412*(1+'VTU Crédito Hipotecario'!$D$20)^(0.00273972602739726)</f>
        <v>345.91735249267145</v>
      </c>
    </row>
    <row r="7414" spans="1:2" x14ac:dyDescent="0.25">
      <c r="A7414" s="4">
        <v>46905</v>
      </c>
      <c r="B7414" s="7">
        <f>+B7413*(1+'VTU Crédito Hipotecario'!$D$20)^(0.00273972602739726)</f>
        <v>345.9454590733568</v>
      </c>
    </row>
    <row r="7415" spans="1:2" x14ac:dyDescent="0.25">
      <c r="A7415" s="4">
        <v>46906</v>
      </c>
      <c r="B7415" s="7">
        <f>+B7414*(1+'VTU Crédito Hipotecario'!$D$20)^(0.00273972602739726)</f>
        <v>345.97356793776652</v>
      </c>
    </row>
    <row r="7416" spans="1:2" x14ac:dyDescent="0.25">
      <c r="A7416" s="4">
        <v>46907</v>
      </c>
      <c r="B7416" s="7">
        <f>+B7415*(1+'VTU Crédito Hipotecario'!$D$20)^(0.00273972602739726)</f>
        <v>346.00167908608614</v>
      </c>
    </row>
    <row r="7417" spans="1:2" x14ac:dyDescent="0.25">
      <c r="A7417" s="4">
        <v>46908</v>
      </c>
      <c r="B7417" s="7">
        <f>+B7416*(1+'VTU Crédito Hipotecario'!$D$20)^(0.00273972602739726)</f>
        <v>346.02979251850121</v>
      </c>
    </row>
    <row r="7418" spans="1:2" x14ac:dyDescent="0.25">
      <c r="A7418" s="4">
        <v>46909</v>
      </c>
      <c r="B7418" s="7">
        <f>+B7417*(1+'VTU Crédito Hipotecario'!$D$20)^(0.00273972602739726)</f>
        <v>346.05790823519732</v>
      </c>
    </row>
    <row r="7419" spans="1:2" x14ac:dyDescent="0.25">
      <c r="A7419" s="4">
        <v>46910</v>
      </c>
      <c r="B7419" s="7">
        <f>+B7418*(1+'VTU Crédito Hipotecario'!$D$20)^(0.00273972602739726)</f>
        <v>346.08602623636011</v>
      </c>
    </row>
    <row r="7420" spans="1:2" x14ac:dyDescent="0.25">
      <c r="A7420" s="4">
        <v>46911</v>
      </c>
      <c r="B7420" s="7">
        <f>+B7419*(1+'VTU Crédito Hipotecario'!$D$20)^(0.00273972602739726)</f>
        <v>346.11414652217519</v>
      </c>
    </row>
    <row r="7421" spans="1:2" x14ac:dyDescent="0.25">
      <c r="A7421" s="4">
        <v>46912</v>
      </c>
      <c r="B7421" s="7">
        <f>+B7420*(1+'VTU Crédito Hipotecario'!$D$20)^(0.00273972602739726)</f>
        <v>346.1422690928282</v>
      </c>
    </row>
    <row r="7422" spans="1:2" x14ac:dyDescent="0.25">
      <c r="A7422" s="4">
        <v>46913</v>
      </c>
      <c r="B7422" s="7">
        <f>+B7421*(1+'VTU Crédito Hipotecario'!$D$20)^(0.00273972602739726)</f>
        <v>346.17039394850474</v>
      </c>
    </row>
    <row r="7423" spans="1:2" x14ac:dyDescent="0.25">
      <c r="A7423" s="4">
        <v>46914</v>
      </c>
      <c r="B7423" s="7">
        <f>+B7422*(1+'VTU Crédito Hipotecario'!$D$20)^(0.00273972602739726)</f>
        <v>346.19852108939051</v>
      </c>
    </row>
    <row r="7424" spans="1:2" x14ac:dyDescent="0.25">
      <c r="A7424" s="4">
        <v>46915</v>
      </c>
      <c r="B7424" s="7">
        <f>+B7423*(1+'VTU Crédito Hipotecario'!$D$20)^(0.00273972602739726)</f>
        <v>346.22665051567117</v>
      </c>
    </row>
    <row r="7425" spans="1:2" x14ac:dyDescent="0.25">
      <c r="A7425" s="4">
        <v>46916</v>
      </c>
      <c r="B7425" s="7">
        <f>+B7424*(1+'VTU Crédito Hipotecario'!$D$20)^(0.00273972602739726)</f>
        <v>346.25478222753247</v>
      </c>
    </row>
    <row r="7426" spans="1:2" x14ac:dyDescent="0.25">
      <c r="A7426" s="4">
        <v>46917</v>
      </c>
      <c r="B7426" s="7">
        <f>+B7425*(1+'VTU Crédito Hipotecario'!$D$20)^(0.00273972602739726)</f>
        <v>346.28291622516008</v>
      </c>
    </row>
    <row r="7427" spans="1:2" x14ac:dyDescent="0.25">
      <c r="A7427" s="4">
        <v>46918</v>
      </c>
      <c r="B7427" s="7">
        <f>+B7426*(1+'VTU Crédito Hipotecario'!$D$20)^(0.00273972602739726)</f>
        <v>346.31105250873969</v>
      </c>
    </row>
    <row r="7428" spans="1:2" x14ac:dyDescent="0.25">
      <c r="A7428" s="4">
        <v>46919</v>
      </c>
      <c r="B7428" s="7">
        <f>+B7427*(1+'VTU Crédito Hipotecario'!$D$20)^(0.00273972602739726)</f>
        <v>346.33919107845708</v>
      </c>
    </row>
    <row r="7429" spans="1:2" x14ac:dyDescent="0.25">
      <c r="A7429" s="4">
        <v>46920</v>
      </c>
      <c r="B7429" s="7">
        <f>+B7428*(1+'VTU Crédito Hipotecario'!$D$20)^(0.00273972602739726)</f>
        <v>346.367331934498</v>
      </c>
    </row>
    <row r="7430" spans="1:2" x14ac:dyDescent="0.25">
      <c r="A7430" s="4">
        <v>46921</v>
      </c>
      <c r="B7430" s="7">
        <f>+B7429*(1+'VTU Crédito Hipotecario'!$D$20)^(0.00273972602739726)</f>
        <v>346.39547507704822</v>
      </c>
    </row>
    <row r="7431" spans="1:2" x14ac:dyDescent="0.25">
      <c r="A7431" s="4">
        <v>46922</v>
      </c>
      <c r="B7431" s="7">
        <f>+B7430*(1+'VTU Crédito Hipotecario'!$D$20)^(0.00273972602739726)</f>
        <v>346.4236205062935</v>
      </c>
    </row>
    <row r="7432" spans="1:2" x14ac:dyDescent="0.25">
      <c r="A7432" s="4">
        <v>46923</v>
      </c>
      <c r="B7432" s="7">
        <f>+B7431*(1+'VTU Crédito Hipotecario'!$D$20)^(0.00273972602739726)</f>
        <v>346.45176822241967</v>
      </c>
    </row>
    <row r="7433" spans="1:2" x14ac:dyDescent="0.25">
      <c r="A7433" s="4">
        <v>46924</v>
      </c>
      <c r="B7433" s="7">
        <f>+B7432*(1+'VTU Crédito Hipotecario'!$D$20)^(0.00273972602739726)</f>
        <v>346.47991822561249</v>
      </c>
    </row>
    <row r="7434" spans="1:2" x14ac:dyDescent="0.25">
      <c r="A7434" s="4">
        <v>46925</v>
      </c>
      <c r="B7434" s="7">
        <f>+B7433*(1+'VTU Crédito Hipotecario'!$D$20)^(0.00273972602739726)</f>
        <v>346.50807051605784</v>
      </c>
    </row>
    <row r="7435" spans="1:2" x14ac:dyDescent="0.25">
      <c r="A7435" s="4">
        <v>46926</v>
      </c>
      <c r="B7435" s="7">
        <f>+B7434*(1+'VTU Crédito Hipotecario'!$D$20)^(0.00273972602739726)</f>
        <v>346.5362250939416</v>
      </c>
    </row>
    <row r="7436" spans="1:2" x14ac:dyDescent="0.25">
      <c r="A7436" s="4">
        <v>46927</v>
      </c>
      <c r="B7436" s="7">
        <f>+B7435*(1+'VTU Crédito Hipotecario'!$D$20)^(0.00273972602739726)</f>
        <v>346.56438195944952</v>
      </c>
    </row>
    <row r="7437" spans="1:2" x14ac:dyDescent="0.25">
      <c r="A7437" s="4">
        <v>46928</v>
      </c>
      <c r="B7437" s="7">
        <f>+B7436*(1+'VTU Crédito Hipotecario'!$D$20)^(0.00273972602739726)</f>
        <v>346.59254111276755</v>
      </c>
    </row>
    <row r="7438" spans="1:2" x14ac:dyDescent="0.25">
      <c r="A7438" s="4">
        <v>46929</v>
      </c>
      <c r="B7438" s="7">
        <f>+B7437*(1+'VTU Crédito Hipotecario'!$D$20)^(0.00273972602739726)</f>
        <v>346.62070255408156</v>
      </c>
    </row>
    <row r="7439" spans="1:2" x14ac:dyDescent="0.25">
      <c r="A7439" s="4">
        <v>46930</v>
      </c>
      <c r="B7439" s="7">
        <f>+B7438*(1+'VTU Crédito Hipotecario'!$D$20)^(0.00273972602739726)</f>
        <v>346.64886628357749</v>
      </c>
    </row>
    <row r="7440" spans="1:2" x14ac:dyDescent="0.25">
      <c r="A7440" s="4">
        <v>46931</v>
      </c>
      <c r="B7440" s="7">
        <f>+B7439*(1+'VTU Crédito Hipotecario'!$D$20)^(0.00273972602739726)</f>
        <v>346.67703230144122</v>
      </c>
    </row>
    <row r="7441" spans="1:2" x14ac:dyDescent="0.25">
      <c r="A7441" s="4">
        <v>46932</v>
      </c>
      <c r="B7441" s="7">
        <f>+B7440*(1+'VTU Crédito Hipotecario'!$D$20)^(0.00273972602739726)</f>
        <v>346.70520060785873</v>
      </c>
    </row>
    <row r="7442" spans="1:2" x14ac:dyDescent="0.25">
      <c r="A7442" s="4">
        <v>46933</v>
      </c>
      <c r="B7442" s="7">
        <f>+B7441*(1+'VTU Crédito Hipotecario'!$D$20)^(0.00273972602739726)</f>
        <v>346.73337120301591</v>
      </c>
    </row>
    <row r="7443" spans="1:2" x14ac:dyDescent="0.25">
      <c r="A7443" s="4">
        <v>46934</v>
      </c>
      <c r="B7443" s="7">
        <f>+B7442*(1+'VTU Crédito Hipotecario'!$D$20)^(0.00273972602739726)</f>
        <v>346.76154408709874</v>
      </c>
    </row>
    <row r="7444" spans="1:2" x14ac:dyDescent="0.25">
      <c r="A7444" s="4">
        <v>46935</v>
      </c>
      <c r="B7444" s="7">
        <f>+B7443*(1+'VTU Crédito Hipotecario'!$D$20)^(0.00273972602739726)</f>
        <v>346.78971926029323</v>
      </c>
    </row>
    <row r="7445" spans="1:2" x14ac:dyDescent="0.25">
      <c r="A7445" s="4">
        <v>46936</v>
      </c>
      <c r="B7445" s="7">
        <f>+B7444*(1+'VTU Crédito Hipotecario'!$D$20)^(0.00273972602739726)</f>
        <v>346.81789672278535</v>
      </c>
    </row>
    <row r="7446" spans="1:2" x14ac:dyDescent="0.25">
      <c r="A7446" s="4">
        <v>46937</v>
      </c>
      <c r="B7446" s="7">
        <f>+B7445*(1+'VTU Crédito Hipotecario'!$D$20)^(0.00273972602739726)</f>
        <v>346.84607647476116</v>
      </c>
    </row>
    <row r="7447" spans="1:2" x14ac:dyDescent="0.25">
      <c r="A7447" s="4">
        <v>46938</v>
      </c>
      <c r="B7447" s="7">
        <f>+B7446*(1+'VTU Crédito Hipotecario'!$D$20)^(0.00273972602739726)</f>
        <v>346.87425851640666</v>
      </c>
    </row>
    <row r="7448" spans="1:2" x14ac:dyDescent="0.25">
      <c r="A7448" s="4">
        <v>46939</v>
      </c>
      <c r="B7448" s="7">
        <f>+B7447*(1+'VTU Crédito Hipotecario'!$D$20)^(0.00273972602739726)</f>
        <v>346.90244284790782</v>
      </c>
    </row>
    <row r="7449" spans="1:2" x14ac:dyDescent="0.25">
      <c r="A7449" s="4">
        <v>46940</v>
      </c>
      <c r="B7449" s="7">
        <f>+B7448*(1+'VTU Crédito Hipotecario'!$D$20)^(0.00273972602739726)</f>
        <v>346.93062946945076</v>
      </c>
    </row>
    <row r="7450" spans="1:2" x14ac:dyDescent="0.25">
      <c r="A7450" s="4">
        <v>46941</v>
      </c>
      <c r="B7450" s="7">
        <f>+B7449*(1+'VTU Crédito Hipotecario'!$D$20)^(0.00273972602739726)</f>
        <v>346.95881838122159</v>
      </c>
    </row>
    <row r="7451" spans="1:2" x14ac:dyDescent="0.25">
      <c r="A7451" s="4">
        <v>46942</v>
      </c>
      <c r="B7451" s="7">
        <f>+B7450*(1+'VTU Crédito Hipotecario'!$D$20)^(0.00273972602739726)</f>
        <v>346.98700958340635</v>
      </c>
    </row>
    <row r="7452" spans="1:2" x14ac:dyDescent="0.25">
      <c r="A7452" s="4">
        <v>46943</v>
      </c>
      <c r="B7452" s="7">
        <f>+B7451*(1+'VTU Crédito Hipotecario'!$D$20)^(0.00273972602739726)</f>
        <v>347.01520307619109</v>
      </c>
    </row>
    <row r="7453" spans="1:2" x14ac:dyDescent="0.25">
      <c r="A7453" s="4">
        <v>46944</v>
      </c>
      <c r="B7453" s="7">
        <f>+B7452*(1+'VTU Crédito Hipotecario'!$D$20)^(0.00273972602739726)</f>
        <v>347.04339885976202</v>
      </c>
    </row>
    <row r="7454" spans="1:2" x14ac:dyDescent="0.25">
      <c r="A7454" s="4">
        <v>46945</v>
      </c>
      <c r="B7454" s="7">
        <f>+B7453*(1+'VTU Crédito Hipotecario'!$D$20)^(0.00273972602739726)</f>
        <v>347.07159693430521</v>
      </c>
    </row>
    <row r="7455" spans="1:2" x14ac:dyDescent="0.25">
      <c r="A7455" s="4">
        <v>46946</v>
      </c>
      <c r="B7455" s="7">
        <f>+B7454*(1+'VTU Crédito Hipotecario'!$D$20)^(0.00273972602739726)</f>
        <v>347.0997973000068</v>
      </c>
    </row>
    <row r="7456" spans="1:2" x14ac:dyDescent="0.25">
      <c r="A7456" s="4">
        <v>46947</v>
      </c>
      <c r="B7456" s="7">
        <f>+B7455*(1+'VTU Crédito Hipotecario'!$D$20)^(0.00273972602739726)</f>
        <v>347.12799995705302</v>
      </c>
    </row>
    <row r="7457" spans="1:2" x14ac:dyDescent="0.25">
      <c r="A7457" s="4">
        <v>46948</v>
      </c>
      <c r="B7457" s="7">
        <f>+B7456*(1+'VTU Crédito Hipotecario'!$D$20)^(0.00273972602739726)</f>
        <v>347.15620490562998</v>
      </c>
    </row>
    <row r="7458" spans="1:2" x14ac:dyDescent="0.25">
      <c r="A7458" s="4">
        <v>46949</v>
      </c>
      <c r="B7458" s="7">
        <f>+B7457*(1+'VTU Crédito Hipotecario'!$D$20)^(0.00273972602739726)</f>
        <v>347.18441214592389</v>
      </c>
    </row>
    <row r="7459" spans="1:2" x14ac:dyDescent="0.25">
      <c r="A7459" s="4">
        <v>46950</v>
      </c>
      <c r="B7459" s="7">
        <f>+B7458*(1+'VTU Crédito Hipotecario'!$D$20)^(0.00273972602739726)</f>
        <v>347.21262167812097</v>
      </c>
    </row>
    <row r="7460" spans="1:2" x14ac:dyDescent="0.25">
      <c r="A7460" s="4">
        <v>46951</v>
      </c>
      <c r="B7460" s="7">
        <f>+B7459*(1+'VTU Crédito Hipotecario'!$D$20)^(0.00273972602739726)</f>
        <v>347.24083350240744</v>
      </c>
    </row>
    <row r="7461" spans="1:2" x14ac:dyDescent="0.25">
      <c r="A7461" s="4">
        <v>46952</v>
      </c>
      <c r="B7461" s="7">
        <f>+B7460*(1+'VTU Crédito Hipotecario'!$D$20)^(0.00273972602739726)</f>
        <v>347.26904761896958</v>
      </c>
    </row>
    <row r="7462" spans="1:2" x14ac:dyDescent="0.25">
      <c r="A7462" s="4">
        <v>46953</v>
      </c>
      <c r="B7462" s="7">
        <f>+B7461*(1+'VTU Crédito Hipotecario'!$D$20)^(0.00273972602739726)</f>
        <v>347.29726402799355</v>
      </c>
    </row>
    <row r="7463" spans="1:2" x14ac:dyDescent="0.25">
      <c r="A7463" s="4">
        <v>46954</v>
      </c>
      <c r="B7463" s="7">
        <f>+B7462*(1+'VTU Crédito Hipotecario'!$D$20)^(0.00273972602739726)</f>
        <v>347.32548272966568</v>
      </c>
    </row>
    <row r="7464" spans="1:2" x14ac:dyDescent="0.25">
      <c r="A7464" s="4">
        <v>46955</v>
      </c>
      <c r="B7464" s="7">
        <f>+B7463*(1+'VTU Crédito Hipotecario'!$D$20)^(0.00273972602739726)</f>
        <v>347.35370372417225</v>
      </c>
    </row>
    <row r="7465" spans="1:2" x14ac:dyDescent="0.25">
      <c r="A7465" s="4">
        <v>46956</v>
      </c>
      <c r="B7465" s="7">
        <f>+B7464*(1+'VTU Crédito Hipotecario'!$D$20)^(0.00273972602739726)</f>
        <v>347.38192701169953</v>
      </c>
    </row>
    <row r="7466" spans="1:2" x14ac:dyDescent="0.25">
      <c r="A7466" s="4">
        <v>46957</v>
      </c>
      <c r="B7466" s="7">
        <f>+B7465*(1+'VTU Crédito Hipotecario'!$D$20)^(0.00273972602739726)</f>
        <v>347.41015259243386</v>
      </c>
    </row>
    <row r="7467" spans="1:2" x14ac:dyDescent="0.25">
      <c r="A7467" s="4">
        <v>46958</v>
      </c>
      <c r="B7467" s="7">
        <f>+B7466*(1+'VTU Crédito Hipotecario'!$D$20)^(0.00273972602739726)</f>
        <v>347.43838046656157</v>
      </c>
    </row>
    <row r="7468" spans="1:2" x14ac:dyDescent="0.25">
      <c r="A7468" s="4">
        <v>46959</v>
      </c>
      <c r="B7468" s="7">
        <f>+B7467*(1+'VTU Crédito Hipotecario'!$D$20)^(0.00273972602739726)</f>
        <v>347.46661063426899</v>
      </c>
    </row>
    <row r="7469" spans="1:2" x14ac:dyDescent="0.25">
      <c r="A7469" s="4">
        <v>46960</v>
      </c>
      <c r="B7469" s="7">
        <f>+B7468*(1+'VTU Crédito Hipotecario'!$D$20)^(0.00273972602739726)</f>
        <v>347.49484309574245</v>
      </c>
    </row>
    <row r="7470" spans="1:2" x14ac:dyDescent="0.25">
      <c r="A7470" s="4">
        <v>46961</v>
      </c>
      <c r="B7470" s="7">
        <f>+B7469*(1+'VTU Crédito Hipotecario'!$D$20)^(0.00273972602739726)</f>
        <v>347.52307785116841</v>
      </c>
    </row>
    <row r="7471" spans="1:2" x14ac:dyDescent="0.25">
      <c r="A7471" s="4">
        <v>46962</v>
      </c>
      <c r="B7471" s="7">
        <f>+B7470*(1+'VTU Crédito Hipotecario'!$D$20)^(0.00273972602739726)</f>
        <v>347.55131490073319</v>
      </c>
    </row>
    <row r="7472" spans="1:2" x14ac:dyDescent="0.25">
      <c r="A7472" s="4">
        <v>46963</v>
      </c>
      <c r="B7472" s="7">
        <f>+B7471*(1+'VTU Crédito Hipotecario'!$D$20)^(0.00273972602739726)</f>
        <v>347.57955424462318</v>
      </c>
    </row>
    <row r="7473" spans="1:2" x14ac:dyDescent="0.25">
      <c r="A7473" s="4">
        <v>46964</v>
      </c>
      <c r="B7473" s="7">
        <f>+B7472*(1+'VTU Crédito Hipotecario'!$D$20)^(0.00273972602739726)</f>
        <v>347.60779588302483</v>
      </c>
    </row>
    <row r="7474" spans="1:2" x14ac:dyDescent="0.25">
      <c r="A7474" s="4">
        <v>46965</v>
      </c>
      <c r="B7474" s="7">
        <f>+B7473*(1+'VTU Crédito Hipotecario'!$D$20)^(0.00273972602739726)</f>
        <v>347.63603981612459</v>
      </c>
    </row>
    <row r="7475" spans="1:2" x14ac:dyDescent="0.25">
      <c r="A7475" s="4">
        <v>46966</v>
      </c>
      <c r="B7475" s="7">
        <f>+B7474*(1+'VTU Crédito Hipotecario'!$D$20)^(0.00273972602739726)</f>
        <v>347.66428604410891</v>
      </c>
    </row>
    <row r="7476" spans="1:2" x14ac:dyDescent="0.25">
      <c r="A7476" s="4">
        <v>46967</v>
      </c>
      <c r="B7476" s="7">
        <f>+B7475*(1+'VTU Crédito Hipotecario'!$D$20)^(0.00273972602739726)</f>
        <v>347.69253456716422</v>
      </c>
    </row>
    <row r="7477" spans="1:2" x14ac:dyDescent="0.25">
      <c r="A7477" s="4">
        <v>46968</v>
      </c>
      <c r="B7477" s="7">
        <f>+B7476*(1+'VTU Crédito Hipotecario'!$D$20)^(0.00273972602739726)</f>
        <v>347.72078538547697</v>
      </c>
    </row>
    <row r="7478" spans="1:2" x14ac:dyDescent="0.25">
      <c r="A7478" s="4">
        <v>46969</v>
      </c>
      <c r="B7478" s="7">
        <f>+B7477*(1+'VTU Crédito Hipotecario'!$D$20)^(0.00273972602739726)</f>
        <v>347.74903849923373</v>
      </c>
    </row>
    <row r="7479" spans="1:2" x14ac:dyDescent="0.25">
      <c r="A7479" s="4">
        <v>46970</v>
      </c>
      <c r="B7479" s="7">
        <f>+B7478*(1+'VTU Crédito Hipotecario'!$D$20)^(0.00273972602739726)</f>
        <v>347.777293908621</v>
      </c>
    </row>
    <row r="7480" spans="1:2" x14ac:dyDescent="0.25">
      <c r="A7480" s="4">
        <v>46971</v>
      </c>
      <c r="B7480" s="7">
        <f>+B7479*(1+'VTU Crédito Hipotecario'!$D$20)^(0.00273972602739726)</f>
        <v>347.80555161382529</v>
      </c>
    </row>
    <row r="7481" spans="1:2" x14ac:dyDescent="0.25">
      <c r="A7481" s="4">
        <v>46972</v>
      </c>
      <c r="B7481" s="7">
        <f>+B7480*(1+'VTU Crédito Hipotecario'!$D$20)^(0.00273972602739726)</f>
        <v>347.83381161503308</v>
      </c>
    </row>
    <row r="7482" spans="1:2" x14ac:dyDescent="0.25">
      <c r="A7482" s="4">
        <v>46973</v>
      </c>
      <c r="B7482" s="7">
        <f>+B7481*(1+'VTU Crédito Hipotecario'!$D$20)^(0.00273972602739726)</f>
        <v>347.86207391243101</v>
      </c>
    </row>
    <row r="7483" spans="1:2" x14ac:dyDescent="0.25">
      <c r="A7483" s="4">
        <v>46974</v>
      </c>
      <c r="B7483" s="7">
        <f>+B7482*(1+'VTU Crédito Hipotecario'!$D$20)^(0.00273972602739726)</f>
        <v>347.89033850620564</v>
      </c>
    </row>
    <row r="7484" spans="1:2" x14ac:dyDescent="0.25">
      <c r="A7484" s="4">
        <v>46975</v>
      </c>
      <c r="B7484" s="7">
        <f>+B7483*(1+'VTU Crédito Hipotecario'!$D$20)^(0.00273972602739726)</f>
        <v>347.91860539654351</v>
      </c>
    </row>
    <row r="7485" spans="1:2" x14ac:dyDescent="0.25">
      <c r="A7485" s="4">
        <v>46976</v>
      </c>
      <c r="B7485" s="7">
        <f>+B7484*(1+'VTU Crédito Hipotecario'!$D$20)^(0.00273972602739726)</f>
        <v>347.94687458363126</v>
      </c>
    </row>
    <row r="7486" spans="1:2" x14ac:dyDescent="0.25">
      <c r="A7486" s="4">
        <v>46977</v>
      </c>
      <c r="B7486" s="7">
        <f>+B7485*(1+'VTU Crédito Hipotecario'!$D$20)^(0.00273972602739726)</f>
        <v>347.97514606765549</v>
      </c>
    </row>
    <row r="7487" spans="1:2" x14ac:dyDescent="0.25">
      <c r="A7487" s="4">
        <v>46978</v>
      </c>
      <c r="B7487" s="7">
        <f>+B7486*(1+'VTU Crédito Hipotecario'!$D$20)^(0.00273972602739726)</f>
        <v>348.00341984880282</v>
      </c>
    </row>
    <row r="7488" spans="1:2" x14ac:dyDescent="0.25">
      <c r="A7488" s="4">
        <v>46979</v>
      </c>
      <c r="B7488" s="7">
        <f>+B7487*(1+'VTU Crédito Hipotecario'!$D$20)^(0.00273972602739726)</f>
        <v>348.03169592725993</v>
      </c>
    </row>
    <row r="7489" spans="1:2" x14ac:dyDescent="0.25">
      <c r="A7489" s="4">
        <v>46980</v>
      </c>
      <c r="B7489" s="7">
        <f>+B7488*(1+'VTU Crédito Hipotecario'!$D$20)^(0.00273972602739726)</f>
        <v>348.05997430321349</v>
      </c>
    </row>
    <row r="7490" spans="1:2" x14ac:dyDescent="0.25">
      <c r="A7490" s="4">
        <v>46981</v>
      </c>
      <c r="B7490" s="7">
        <f>+B7489*(1+'VTU Crédito Hipotecario'!$D$20)^(0.00273972602739726)</f>
        <v>348.08825497685012</v>
      </c>
    </row>
    <row r="7491" spans="1:2" x14ac:dyDescent="0.25">
      <c r="A7491" s="4">
        <v>46982</v>
      </c>
      <c r="B7491" s="7">
        <f>+B7490*(1+'VTU Crédito Hipotecario'!$D$20)^(0.00273972602739726)</f>
        <v>348.11653794835655</v>
      </c>
    </row>
    <row r="7492" spans="1:2" x14ac:dyDescent="0.25">
      <c r="A7492" s="4">
        <v>46983</v>
      </c>
      <c r="B7492" s="7">
        <f>+B7491*(1+'VTU Crédito Hipotecario'!$D$20)^(0.00273972602739726)</f>
        <v>348.14482321791951</v>
      </c>
    </row>
    <row r="7493" spans="1:2" x14ac:dyDescent="0.25">
      <c r="A7493" s="4">
        <v>46984</v>
      </c>
      <c r="B7493" s="7">
        <f>+B7492*(1+'VTU Crédito Hipotecario'!$D$20)^(0.00273972602739726)</f>
        <v>348.17311078572567</v>
      </c>
    </row>
    <row r="7494" spans="1:2" x14ac:dyDescent="0.25">
      <c r="A7494" s="4">
        <v>46985</v>
      </c>
      <c r="B7494" s="7">
        <f>+B7493*(1+'VTU Crédito Hipotecario'!$D$20)^(0.00273972602739726)</f>
        <v>348.20140065196176</v>
      </c>
    </row>
    <row r="7495" spans="1:2" x14ac:dyDescent="0.25">
      <c r="A7495" s="4">
        <v>46986</v>
      </c>
      <c r="B7495" s="7">
        <f>+B7494*(1+'VTU Crédito Hipotecario'!$D$20)^(0.00273972602739726)</f>
        <v>348.22969281681458</v>
      </c>
    </row>
    <row r="7496" spans="1:2" x14ac:dyDescent="0.25">
      <c r="A7496" s="4">
        <v>46987</v>
      </c>
      <c r="B7496" s="7">
        <f>+B7495*(1+'VTU Crédito Hipotecario'!$D$20)^(0.00273972602739726)</f>
        <v>348.2579872804709</v>
      </c>
    </row>
    <row r="7497" spans="1:2" x14ac:dyDescent="0.25">
      <c r="A7497" s="4">
        <v>46988</v>
      </c>
      <c r="B7497" s="7">
        <f>+B7496*(1+'VTU Crédito Hipotecario'!$D$20)^(0.00273972602739726)</f>
        <v>348.28628404311746</v>
      </c>
    </row>
    <row r="7498" spans="1:2" x14ac:dyDescent="0.25">
      <c r="A7498" s="4">
        <v>46989</v>
      </c>
      <c r="B7498" s="7">
        <f>+B7497*(1+'VTU Crédito Hipotecario'!$D$20)^(0.00273972602739726)</f>
        <v>348.31458310494111</v>
      </c>
    </row>
    <row r="7499" spans="1:2" x14ac:dyDescent="0.25">
      <c r="A7499" s="4">
        <v>46990</v>
      </c>
      <c r="B7499" s="7">
        <f>+B7498*(1+'VTU Crédito Hipotecario'!$D$20)^(0.00273972602739726)</f>
        <v>348.34288446612862</v>
      </c>
    </row>
    <row r="7500" spans="1:2" x14ac:dyDescent="0.25">
      <c r="A7500" s="4">
        <v>46991</v>
      </c>
      <c r="B7500" s="7">
        <f>+B7499*(1+'VTU Crédito Hipotecario'!$D$20)^(0.00273972602739726)</f>
        <v>348.37118812686685</v>
      </c>
    </row>
    <row r="7501" spans="1:2" x14ac:dyDescent="0.25">
      <c r="A7501" s="4">
        <v>46992</v>
      </c>
      <c r="B7501" s="7">
        <f>+B7500*(1+'VTU Crédito Hipotecario'!$D$20)^(0.00273972602739726)</f>
        <v>348.39949408734265</v>
      </c>
    </row>
    <row r="7502" spans="1:2" x14ac:dyDescent="0.25">
      <c r="A7502" s="4">
        <v>46993</v>
      </c>
      <c r="B7502" s="7">
        <f>+B7501*(1+'VTU Crédito Hipotecario'!$D$20)^(0.00273972602739726)</f>
        <v>348.42780234774284</v>
      </c>
    </row>
    <row r="7503" spans="1:2" x14ac:dyDescent="0.25">
      <c r="A7503" s="4">
        <v>46994</v>
      </c>
      <c r="B7503" s="7">
        <f>+B7502*(1+'VTU Crédito Hipotecario'!$D$20)^(0.00273972602739726)</f>
        <v>348.45611290825428</v>
      </c>
    </row>
    <row r="7504" spans="1:2" x14ac:dyDescent="0.25">
      <c r="A7504" s="4">
        <v>46995</v>
      </c>
      <c r="B7504" s="7">
        <f>+B7503*(1+'VTU Crédito Hipotecario'!$D$20)^(0.00273972602739726)</f>
        <v>348.48442576906393</v>
      </c>
    </row>
    <row r="7505" spans="1:2" x14ac:dyDescent="0.25">
      <c r="A7505" s="4">
        <v>46996</v>
      </c>
      <c r="B7505" s="7">
        <f>+B7504*(1+'VTU Crédito Hipotecario'!$D$20)^(0.00273972602739726)</f>
        <v>348.51274093035863</v>
      </c>
    </row>
    <row r="7506" spans="1:2" x14ac:dyDescent="0.25">
      <c r="A7506" s="4">
        <v>46997</v>
      </c>
      <c r="B7506" s="7">
        <f>+B7505*(1+'VTU Crédito Hipotecario'!$D$20)^(0.00273972602739726)</f>
        <v>348.54105839232534</v>
      </c>
    </row>
    <row r="7507" spans="1:2" x14ac:dyDescent="0.25">
      <c r="A7507" s="4">
        <v>46998</v>
      </c>
      <c r="B7507" s="7">
        <f>+B7506*(1+'VTU Crédito Hipotecario'!$D$20)^(0.00273972602739726)</f>
        <v>348.56937815515096</v>
      </c>
    </row>
    <row r="7508" spans="1:2" x14ac:dyDescent="0.25">
      <c r="A7508" s="4">
        <v>46999</v>
      </c>
      <c r="B7508" s="7">
        <f>+B7507*(1+'VTU Crédito Hipotecario'!$D$20)^(0.00273972602739726)</f>
        <v>348.5977002190225</v>
      </c>
    </row>
    <row r="7509" spans="1:2" x14ac:dyDescent="0.25">
      <c r="A7509" s="4">
        <v>47000</v>
      </c>
      <c r="B7509" s="7">
        <f>+B7508*(1+'VTU Crédito Hipotecario'!$D$20)^(0.00273972602739726)</f>
        <v>348.62602458412687</v>
      </c>
    </row>
    <row r="7510" spans="1:2" x14ac:dyDescent="0.25">
      <c r="A7510" s="4">
        <v>47001</v>
      </c>
      <c r="B7510" s="7">
        <f>+B7509*(1+'VTU Crédito Hipotecario'!$D$20)^(0.00273972602739726)</f>
        <v>348.65435125065108</v>
      </c>
    </row>
    <row r="7511" spans="1:2" x14ac:dyDescent="0.25">
      <c r="A7511" s="4">
        <v>47002</v>
      </c>
      <c r="B7511" s="7">
        <f>+B7510*(1+'VTU Crédito Hipotecario'!$D$20)^(0.00273972602739726)</f>
        <v>348.68268021878208</v>
      </c>
    </row>
    <row r="7512" spans="1:2" x14ac:dyDescent="0.25">
      <c r="A7512" s="4">
        <v>47003</v>
      </c>
      <c r="B7512" s="7">
        <f>+B7511*(1+'VTU Crédito Hipotecario'!$D$20)^(0.00273972602739726)</f>
        <v>348.7110114887069</v>
      </c>
    </row>
    <row r="7513" spans="1:2" x14ac:dyDescent="0.25">
      <c r="A7513" s="4">
        <v>47004</v>
      </c>
      <c r="B7513" s="7">
        <f>+B7512*(1+'VTU Crédito Hipotecario'!$D$20)^(0.00273972602739726)</f>
        <v>348.73934506061261</v>
      </c>
    </row>
    <row r="7514" spans="1:2" x14ac:dyDescent="0.25">
      <c r="A7514" s="4">
        <v>47005</v>
      </c>
      <c r="B7514" s="7">
        <f>+B7513*(1+'VTU Crédito Hipotecario'!$D$20)^(0.00273972602739726)</f>
        <v>348.76768093468621</v>
      </c>
    </row>
    <row r="7515" spans="1:2" x14ac:dyDescent="0.25">
      <c r="A7515" s="4">
        <v>47006</v>
      </c>
      <c r="B7515" s="7">
        <f>+B7514*(1+'VTU Crédito Hipotecario'!$D$20)^(0.00273972602739726)</f>
        <v>348.79601911111479</v>
      </c>
    </row>
    <row r="7516" spans="1:2" x14ac:dyDescent="0.25">
      <c r="A7516" s="4">
        <v>47007</v>
      </c>
      <c r="B7516" s="7">
        <f>+B7515*(1+'VTU Crédito Hipotecario'!$D$20)^(0.00273972602739726)</f>
        <v>348.82435959008535</v>
      </c>
    </row>
    <row r="7517" spans="1:2" x14ac:dyDescent="0.25">
      <c r="A7517" s="4">
        <v>47008</v>
      </c>
      <c r="B7517" s="7">
        <f>+B7516*(1+'VTU Crédito Hipotecario'!$D$20)^(0.00273972602739726)</f>
        <v>348.85270237178503</v>
      </c>
    </row>
    <row r="7518" spans="1:2" x14ac:dyDescent="0.25">
      <c r="A7518" s="4">
        <v>47009</v>
      </c>
      <c r="B7518" s="7">
        <f>+B7517*(1+'VTU Crédito Hipotecario'!$D$20)^(0.00273972602739726)</f>
        <v>348.88104745640095</v>
      </c>
    </row>
    <row r="7519" spans="1:2" x14ac:dyDescent="0.25">
      <c r="A7519" s="4">
        <v>47010</v>
      </c>
      <c r="B7519" s="7">
        <f>+B7518*(1+'VTU Crédito Hipotecario'!$D$20)^(0.00273972602739726)</f>
        <v>348.90939484412019</v>
      </c>
    </row>
    <row r="7520" spans="1:2" x14ac:dyDescent="0.25">
      <c r="A7520" s="4">
        <v>47011</v>
      </c>
      <c r="B7520" s="7">
        <f>+B7519*(1+'VTU Crédito Hipotecario'!$D$20)^(0.00273972602739726)</f>
        <v>348.93774453512992</v>
      </c>
    </row>
    <row r="7521" spans="1:2" x14ac:dyDescent="0.25">
      <c r="A7521" s="4">
        <v>47012</v>
      </c>
      <c r="B7521" s="7">
        <f>+B7520*(1+'VTU Crédito Hipotecario'!$D$20)^(0.00273972602739726)</f>
        <v>348.96609652961723</v>
      </c>
    </row>
    <row r="7522" spans="1:2" x14ac:dyDescent="0.25">
      <c r="A7522" s="4">
        <v>47013</v>
      </c>
      <c r="B7522" s="7">
        <f>+B7521*(1+'VTU Crédito Hipotecario'!$D$20)^(0.00273972602739726)</f>
        <v>348.99445082776936</v>
      </c>
    </row>
    <row r="7523" spans="1:2" x14ac:dyDescent="0.25">
      <c r="A7523" s="4">
        <v>47014</v>
      </c>
      <c r="B7523" s="7">
        <f>+B7522*(1+'VTU Crédito Hipotecario'!$D$20)^(0.00273972602739726)</f>
        <v>349.02280742977342</v>
      </c>
    </row>
    <row r="7524" spans="1:2" x14ac:dyDescent="0.25">
      <c r="A7524" s="4">
        <v>47015</v>
      </c>
      <c r="B7524" s="7">
        <f>+B7523*(1+'VTU Crédito Hipotecario'!$D$20)^(0.00273972602739726)</f>
        <v>349.05116633581662</v>
      </c>
    </row>
    <row r="7525" spans="1:2" x14ac:dyDescent="0.25">
      <c r="A7525" s="4">
        <v>47016</v>
      </c>
      <c r="B7525" s="7">
        <f>+B7524*(1+'VTU Crédito Hipotecario'!$D$20)^(0.00273972602739726)</f>
        <v>349.07952754608618</v>
      </c>
    </row>
    <row r="7526" spans="1:2" x14ac:dyDescent="0.25">
      <c r="A7526" s="4">
        <v>47017</v>
      </c>
      <c r="B7526" s="7">
        <f>+B7525*(1+'VTU Crédito Hipotecario'!$D$20)^(0.00273972602739726)</f>
        <v>349.1078910607693</v>
      </c>
    </row>
    <row r="7527" spans="1:2" x14ac:dyDescent="0.25">
      <c r="A7527" s="4">
        <v>47018</v>
      </c>
      <c r="B7527" s="7">
        <f>+B7526*(1+'VTU Crédito Hipotecario'!$D$20)^(0.00273972602739726)</f>
        <v>349.13625688005328</v>
      </c>
    </row>
    <row r="7528" spans="1:2" x14ac:dyDescent="0.25">
      <c r="A7528" s="4">
        <v>47019</v>
      </c>
      <c r="B7528" s="7">
        <f>+B7527*(1+'VTU Crédito Hipotecario'!$D$20)^(0.00273972602739726)</f>
        <v>349.1646250041253</v>
      </c>
    </row>
    <row r="7529" spans="1:2" x14ac:dyDescent="0.25">
      <c r="A7529" s="4">
        <v>47020</v>
      </c>
      <c r="B7529" s="7">
        <f>+B7528*(1+'VTU Crédito Hipotecario'!$D$20)^(0.00273972602739726)</f>
        <v>349.19299543317265</v>
      </c>
    </row>
    <row r="7530" spans="1:2" x14ac:dyDescent="0.25">
      <c r="A7530" s="4">
        <v>47021</v>
      </c>
      <c r="B7530" s="7">
        <f>+B7529*(1+'VTU Crédito Hipotecario'!$D$20)^(0.00273972602739726)</f>
        <v>349.22136816738265</v>
      </c>
    </row>
    <row r="7531" spans="1:2" x14ac:dyDescent="0.25">
      <c r="A7531" s="4">
        <v>47022</v>
      </c>
      <c r="B7531" s="7">
        <f>+B7530*(1+'VTU Crédito Hipotecario'!$D$20)^(0.00273972602739726)</f>
        <v>349.24974320694258</v>
      </c>
    </row>
    <row r="7532" spans="1:2" x14ac:dyDescent="0.25">
      <c r="A7532" s="4">
        <v>47023</v>
      </c>
      <c r="B7532" s="7">
        <f>+B7531*(1+'VTU Crédito Hipotecario'!$D$20)^(0.00273972602739726)</f>
        <v>349.27812055203975</v>
      </c>
    </row>
    <row r="7533" spans="1:2" x14ac:dyDescent="0.25">
      <c r="A7533" s="4">
        <v>47024</v>
      </c>
      <c r="B7533" s="7">
        <f>+B7532*(1+'VTU Crédito Hipotecario'!$D$20)^(0.00273972602739726)</f>
        <v>349.30650020286151</v>
      </c>
    </row>
    <row r="7534" spans="1:2" x14ac:dyDescent="0.25">
      <c r="A7534" s="4">
        <v>47025</v>
      </c>
      <c r="B7534" s="7">
        <f>+B7533*(1+'VTU Crédito Hipotecario'!$D$20)^(0.00273972602739726)</f>
        <v>349.33488215959517</v>
      </c>
    </row>
    <row r="7535" spans="1:2" x14ac:dyDescent="0.25">
      <c r="A7535" s="4">
        <v>47026</v>
      </c>
      <c r="B7535" s="7">
        <f>+B7534*(1+'VTU Crédito Hipotecario'!$D$20)^(0.00273972602739726)</f>
        <v>349.36326642242813</v>
      </c>
    </row>
    <row r="7536" spans="1:2" x14ac:dyDescent="0.25">
      <c r="A7536" s="4">
        <v>47027</v>
      </c>
      <c r="B7536" s="7">
        <f>+B7535*(1+'VTU Crédito Hipotecario'!$D$20)^(0.00273972602739726)</f>
        <v>349.39165299154774</v>
      </c>
    </row>
    <row r="7537" spans="1:2" x14ac:dyDescent="0.25">
      <c r="A7537" s="4">
        <v>47028</v>
      </c>
      <c r="B7537" s="7">
        <f>+B7536*(1+'VTU Crédito Hipotecario'!$D$20)^(0.00273972602739726)</f>
        <v>349.42004186714138</v>
      </c>
    </row>
    <row r="7538" spans="1:2" x14ac:dyDescent="0.25">
      <c r="A7538" s="4">
        <v>47029</v>
      </c>
      <c r="B7538" s="7">
        <f>+B7537*(1+'VTU Crédito Hipotecario'!$D$20)^(0.00273972602739726)</f>
        <v>349.4484330493965</v>
      </c>
    </row>
    <row r="7539" spans="1:2" x14ac:dyDescent="0.25">
      <c r="A7539" s="4">
        <v>47030</v>
      </c>
      <c r="B7539" s="7">
        <f>+B7538*(1+'VTU Crédito Hipotecario'!$D$20)^(0.00273972602739726)</f>
        <v>349.47682653850046</v>
      </c>
    </row>
    <row r="7540" spans="1:2" x14ac:dyDescent="0.25">
      <c r="A7540" s="4">
        <v>47031</v>
      </c>
      <c r="B7540" s="7">
        <f>+B7539*(1+'VTU Crédito Hipotecario'!$D$20)^(0.00273972602739726)</f>
        <v>349.50522233464073</v>
      </c>
    </row>
    <row r="7541" spans="1:2" x14ac:dyDescent="0.25">
      <c r="A7541" s="4">
        <v>47032</v>
      </c>
      <c r="B7541" s="7">
        <f>+B7540*(1+'VTU Crédito Hipotecario'!$D$20)^(0.00273972602739726)</f>
        <v>349.53362043800479</v>
      </c>
    </row>
    <row r="7542" spans="1:2" x14ac:dyDescent="0.25">
      <c r="A7542" s="4">
        <v>47033</v>
      </c>
      <c r="B7542" s="7">
        <f>+B7541*(1+'VTU Crédito Hipotecario'!$D$20)^(0.00273972602739726)</f>
        <v>349.56202084878004</v>
      </c>
    </row>
    <row r="7543" spans="1:2" x14ac:dyDescent="0.25">
      <c r="A7543" s="4">
        <v>47034</v>
      </c>
      <c r="B7543" s="7">
        <f>+B7542*(1+'VTU Crédito Hipotecario'!$D$20)^(0.00273972602739726)</f>
        <v>349.59042356715401</v>
      </c>
    </row>
    <row r="7544" spans="1:2" x14ac:dyDescent="0.25">
      <c r="A7544" s="4">
        <v>47035</v>
      </c>
      <c r="B7544" s="7">
        <f>+B7543*(1+'VTU Crédito Hipotecario'!$D$20)^(0.00273972602739726)</f>
        <v>349.61882859331422</v>
      </c>
    </row>
    <row r="7545" spans="1:2" x14ac:dyDescent="0.25">
      <c r="A7545" s="4">
        <v>47036</v>
      </c>
      <c r="B7545" s="7">
        <f>+B7544*(1+'VTU Crédito Hipotecario'!$D$20)^(0.00273972602739726)</f>
        <v>349.64723592744815</v>
      </c>
    </row>
    <row r="7546" spans="1:2" x14ac:dyDescent="0.25">
      <c r="A7546" s="4">
        <v>47037</v>
      </c>
      <c r="B7546" s="7">
        <f>+B7545*(1+'VTU Crédito Hipotecario'!$D$20)^(0.00273972602739726)</f>
        <v>349.67564556974332</v>
      </c>
    </row>
    <row r="7547" spans="1:2" x14ac:dyDescent="0.25">
      <c r="A7547" s="4">
        <v>47038</v>
      </c>
      <c r="B7547" s="7">
        <f>+B7546*(1+'VTU Crédito Hipotecario'!$D$20)^(0.00273972602739726)</f>
        <v>349.70405752038727</v>
      </c>
    </row>
    <row r="7548" spans="1:2" x14ac:dyDescent="0.25">
      <c r="A7548" s="4">
        <v>47039</v>
      </c>
      <c r="B7548" s="7">
        <f>+B7547*(1+'VTU Crédito Hipotecario'!$D$20)^(0.00273972602739726)</f>
        <v>349.73247177956756</v>
      </c>
    </row>
    <row r="7549" spans="1:2" x14ac:dyDescent="0.25">
      <c r="A7549" s="4">
        <v>47040</v>
      </c>
      <c r="B7549" s="7">
        <f>+B7548*(1+'VTU Crédito Hipotecario'!$D$20)^(0.00273972602739726)</f>
        <v>349.76088834747179</v>
      </c>
    </row>
    <row r="7550" spans="1:2" x14ac:dyDescent="0.25">
      <c r="A7550" s="4">
        <v>47041</v>
      </c>
      <c r="B7550" s="7">
        <f>+B7549*(1+'VTU Crédito Hipotecario'!$D$20)^(0.00273972602739726)</f>
        <v>349.78930722428754</v>
      </c>
    </row>
    <row r="7551" spans="1:2" x14ac:dyDescent="0.25">
      <c r="A7551" s="4">
        <v>47042</v>
      </c>
      <c r="B7551" s="7">
        <f>+B7550*(1+'VTU Crédito Hipotecario'!$D$20)^(0.00273972602739726)</f>
        <v>349.81772841020239</v>
      </c>
    </row>
    <row r="7552" spans="1:2" x14ac:dyDescent="0.25">
      <c r="A7552" s="4">
        <v>47043</v>
      </c>
      <c r="B7552" s="7">
        <f>+B7551*(1+'VTU Crédito Hipotecario'!$D$20)^(0.00273972602739726)</f>
        <v>349.84615190540399</v>
      </c>
    </row>
    <row r="7553" spans="1:2" x14ac:dyDescent="0.25">
      <c r="A7553" s="4">
        <v>47044</v>
      </c>
      <c r="B7553" s="7">
        <f>+B7552*(1+'VTU Crédito Hipotecario'!$D$20)^(0.00273972602739726)</f>
        <v>349.87457771007996</v>
      </c>
    </row>
    <row r="7554" spans="1:2" x14ac:dyDescent="0.25">
      <c r="A7554" s="4">
        <v>47045</v>
      </c>
      <c r="B7554" s="7">
        <f>+B7553*(1+'VTU Crédito Hipotecario'!$D$20)^(0.00273972602739726)</f>
        <v>349.90300582441796</v>
      </c>
    </row>
    <row r="7555" spans="1:2" x14ac:dyDescent="0.25">
      <c r="A7555" s="4">
        <v>47046</v>
      </c>
      <c r="B7555" s="7">
        <f>+B7554*(1+'VTU Crédito Hipotecario'!$D$20)^(0.00273972602739726)</f>
        <v>349.93143624860568</v>
      </c>
    </row>
    <row r="7556" spans="1:2" x14ac:dyDescent="0.25">
      <c r="A7556" s="4">
        <v>47047</v>
      </c>
      <c r="B7556" s="7">
        <f>+B7555*(1+'VTU Crédito Hipotecario'!$D$20)^(0.00273972602739726)</f>
        <v>349.95986898283076</v>
      </c>
    </row>
    <row r="7557" spans="1:2" x14ac:dyDescent="0.25">
      <c r="A7557" s="4">
        <v>47048</v>
      </c>
      <c r="B7557" s="7">
        <f>+B7556*(1+'VTU Crédito Hipotecario'!$D$20)^(0.00273972602739726)</f>
        <v>349.98830402728089</v>
      </c>
    </row>
    <row r="7558" spans="1:2" x14ac:dyDescent="0.25">
      <c r="A7558" s="4">
        <v>47049</v>
      </c>
      <c r="B7558" s="7">
        <f>+B7557*(1+'VTU Crédito Hipotecario'!$D$20)^(0.00273972602739726)</f>
        <v>350.01674138214378</v>
      </c>
    </row>
    <row r="7559" spans="1:2" x14ac:dyDescent="0.25">
      <c r="A7559" s="4">
        <v>47050</v>
      </c>
      <c r="B7559" s="7">
        <f>+B7558*(1+'VTU Crédito Hipotecario'!$D$20)^(0.00273972602739726)</f>
        <v>350.04518104760717</v>
      </c>
    </row>
    <row r="7560" spans="1:2" x14ac:dyDescent="0.25">
      <c r="A7560" s="4">
        <v>47051</v>
      </c>
      <c r="B7560" s="7">
        <f>+B7559*(1+'VTU Crédito Hipotecario'!$D$20)^(0.00273972602739726)</f>
        <v>350.07362302385883</v>
      </c>
    </row>
    <row r="7561" spans="1:2" x14ac:dyDescent="0.25">
      <c r="A7561" s="4">
        <v>47052</v>
      </c>
      <c r="B7561" s="7">
        <f>+B7560*(1+'VTU Crédito Hipotecario'!$D$20)^(0.00273972602739726)</f>
        <v>350.1020673110865</v>
      </c>
    </row>
    <row r="7562" spans="1:2" x14ac:dyDescent="0.25">
      <c r="A7562" s="4">
        <v>47053</v>
      </c>
      <c r="B7562" s="7">
        <f>+B7561*(1+'VTU Crédito Hipotecario'!$D$20)^(0.00273972602739726)</f>
        <v>350.13051390947794</v>
      </c>
    </row>
    <row r="7563" spans="1:2" x14ac:dyDescent="0.25">
      <c r="A7563" s="4">
        <v>47054</v>
      </c>
      <c r="B7563" s="7">
        <f>+B7562*(1+'VTU Crédito Hipotecario'!$D$20)^(0.00273972602739726)</f>
        <v>350.15896281922096</v>
      </c>
    </row>
    <row r="7564" spans="1:2" x14ac:dyDescent="0.25">
      <c r="A7564" s="4">
        <v>47055</v>
      </c>
      <c r="B7564" s="7">
        <f>+B7563*(1+'VTU Crédito Hipotecario'!$D$20)^(0.00273972602739726)</f>
        <v>350.18741404050331</v>
      </c>
    </row>
    <row r="7565" spans="1:2" x14ac:dyDescent="0.25">
      <c r="A7565" s="4">
        <v>47056</v>
      </c>
      <c r="B7565" s="7">
        <f>+B7564*(1+'VTU Crédito Hipotecario'!$D$20)^(0.00273972602739726)</f>
        <v>350.21586757351287</v>
      </c>
    </row>
    <row r="7566" spans="1:2" x14ac:dyDescent="0.25">
      <c r="A7566" s="4">
        <v>47057</v>
      </c>
      <c r="B7566" s="7">
        <f>+B7565*(1+'VTU Crédito Hipotecario'!$D$20)^(0.00273972602739726)</f>
        <v>350.24432341843743</v>
      </c>
    </row>
    <row r="7567" spans="1:2" x14ac:dyDescent="0.25">
      <c r="A7567" s="4">
        <v>47058</v>
      </c>
      <c r="B7567" s="7">
        <f>+B7566*(1+'VTU Crédito Hipotecario'!$D$20)^(0.00273972602739726)</f>
        <v>350.27278157546488</v>
      </c>
    </row>
    <row r="7568" spans="1:2" x14ac:dyDescent="0.25">
      <c r="A7568" s="4">
        <v>47059</v>
      </c>
      <c r="B7568" s="7">
        <f>+B7567*(1+'VTU Crédito Hipotecario'!$D$20)^(0.00273972602739726)</f>
        <v>350.30124204478301</v>
      </c>
    </row>
    <row r="7569" spans="1:2" x14ac:dyDescent="0.25">
      <c r="A7569" s="4">
        <v>47060</v>
      </c>
      <c r="B7569" s="7">
        <f>+B7568*(1+'VTU Crédito Hipotecario'!$D$20)^(0.00273972602739726)</f>
        <v>350.32970482657976</v>
      </c>
    </row>
    <row r="7570" spans="1:2" x14ac:dyDescent="0.25">
      <c r="A7570" s="4">
        <v>47061</v>
      </c>
      <c r="B7570" s="7">
        <f>+B7569*(1+'VTU Crédito Hipotecario'!$D$20)^(0.00273972602739726)</f>
        <v>350.35816992104304</v>
      </c>
    </row>
    <row r="7571" spans="1:2" x14ac:dyDescent="0.25">
      <c r="A7571" s="4">
        <v>47062</v>
      </c>
      <c r="B7571" s="7">
        <f>+B7570*(1+'VTU Crédito Hipotecario'!$D$20)^(0.00273972602739726)</f>
        <v>350.38663732836073</v>
      </c>
    </row>
    <row r="7572" spans="1:2" x14ac:dyDescent="0.25">
      <c r="A7572" s="4">
        <v>47063</v>
      </c>
      <c r="B7572" s="7">
        <f>+B7571*(1+'VTU Crédito Hipotecario'!$D$20)^(0.00273972602739726)</f>
        <v>350.41510704872076</v>
      </c>
    </row>
    <row r="7573" spans="1:2" x14ac:dyDescent="0.25">
      <c r="A7573" s="4">
        <v>47064</v>
      </c>
      <c r="B7573" s="7">
        <f>+B7572*(1+'VTU Crédito Hipotecario'!$D$20)^(0.00273972602739726)</f>
        <v>350.44357908231103</v>
      </c>
    </row>
    <row r="7574" spans="1:2" x14ac:dyDescent="0.25">
      <c r="A7574" s="4">
        <v>47065</v>
      </c>
      <c r="B7574" s="7">
        <f>+B7573*(1+'VTU Crédito Hipotecario'!$D$20)^(0.00273972602739726)</f>
        <v>350.47205342931954</v>
      </c>
    </row>
    <row r="7575" spans="1:2" x14ac:dyDescent="0.25">
      <c r="A7575" s="4">
        <v>47066</v>
      </c>
      <c r="B7575" s="7">
        <f>+B7574*(1+'VTU Crédito Hipotecario'!$D$20)^(0.00273972602739726)</f>
        <v>350.50053008993427</v>
      </c>
    </row>
    <row r="7576" spans="1:2" x14ac:dyDescent="0.25">
      <c r="A7576" s="4">
        <v>47067</v>
      </c>
      <c r="B7576" s="7">
        <f>+B7575*(1+'VTU Crédito Hipotecario'!$D$20)^(0.00273972602739726)</f>
        <v>350.5290090643432</v>
      </c>
    </row>
    <row r="7577" spans="1:2" x14ac:dyDescent="0.25">
      <c r="A7577" s="4">
        <v>47068</v>
      </c>
      <c r="B7577" s="7">
        <f>+B7576*(1+'VTU Crédito Hipotecario'!$D$20)^(0.00273972602739726)</f>
        <v>350.55749035273431</v>
      </c>
    </row>
    <row r="7578" spans="1:2" x14ac:dyDescent="0.25">
      <c r="A7578" s="4">
        <v>47069</v>
      </c>
      <c r="B7578" s="7">
        <f>+B7577*(1+'VTU Crédito Hipotecario'!$D$20)^(0.00273972602739726)</f>
        <v>350.58597395529557</v>
      </c>
    </row>
    <row r="7579" spans="1:2" x14ac:dyDescent="0.25">
      <c r="A7579" s="4">
        <v>47070</v>
      </c>
      <c r="B7579" s="7">
        <f>+B7578*(1+'VTU Crédito Hipotecario'!$D$20)^(0.00273972602739726)</f>
        <v>350.61445987221509</v>
      </c>
    </row>
    <row r="7580" spans="1:2" x14ac:dyDescent="0.25">
      <c r="A7580" s="4">
        <v>47071</v>
      </c>
      <c r="B7580" s="7">
        <f>+B7579*(1+'VTU Crédito Hipotecario'!$D$20)^(0.00273972602739726)</f>
        <v>350.64294810368091</v>
      </c>
    </row>
    <row r="7581" spans="1:2" x14ac:dyDescent="0.25">
      <c r="A7581" s="4">
        <v>47072</v>
      </c>
      <c r="B7581" s="7">
        <f>+B7580*(1+'VTU Crédito Hipotecario'!$D$20)^(0.00273972602739726)</f>
        <v>350.67143864988105</v>
      </c>
    </row>
    <row r="7582" spans="1:2" x14ac:dyDescent="0.25">
      <c r="A7582" s="4">
        <v>47073</v>
      </c>
      <c r="B7582" s="7">
        <f>+B7581*(1+'VTU Crédito Hipotecario'!$D$20)^(0.00273972602739726)</f>
        <v>350.69993151100363</v>
      </c>
    </row>
    <row r="7583" spans="1:2" x14ac:dyDescent="0.25">
      <c r="A7583" s="4">
        <v>47074</v>
      </c>
      <c r="B7583" s="7">
        <f>+B7582*(1+'VTU Crédito Hipotecario'!$D$20)^(0.00273972602739726)</f>
        <v>350.72842668723672</v>
      </c>
    </row>
    <row r="7584" spans="1:2" x14ac:dyDescent="0.25">
      <c r="A7584" s="4">
        <v>47075</v>
      </c>
      <c r="B7584" s="7">
        <f>+B7583*(1+'VTU Crédito Hipotecario'!$D$20)^(0.00273972602739726)</f>
        <v>350.75692417876843</v>
      </c>
    </row>
    <row r="7585" spans="1:2" x14ac:dyDescent="0.25">
      <c r="A7585" s="4">
        <v>47076</v>
      </c>
      <c r="B7585" s="7">
        <f>+B7584*(1+'VTU Crédito Hipotecario'!$D$20)^(0.00273972602739726)</f>
        <v>350.78542398578691</v>
      </c>
    </row>
    <row r="7586" spans="1:2" x14ac:dyDescent="0.25">
      <c r="A7586" s="4">
        <v>47077</v>
      </c>
      <c r="B7586" s="7">
        <f>+B7585*(1+'VTU Crédito Hipotecario'!$D$20)^(0.00273972602739726)</f>
        <v>350.81392610848025</v>
      </c>
    </row>
    <row r="7587" spans="1:2" x14ac:dyDescent="0.25">
      <c r="A7587" s="4">
        <v>47078</v>
      </c>
      <c r="B7587" s="7">
        <f>+B7586*(1+'VTU Crédito Hipotecario'!$D$20)^(0.00273972602739726)</f>
        <v>350.84243054703666</v>
      </c>
    </row>
    <row r="7588" spans="1:2" x14ac:dyDescent="0.25">
      <c r="A7588" s="4">
        <v>47079</v>
      </c>
      <c r="B7588" s="7">
        <f>+B7587*(1+'VTU Crédito Hipotecario'!$D$20)^(0.00273972602739726)</f>
        <v>350.87093730164423</v>
      </c>
    </row>
    <row r="7589" spans="1:2" x14ac:dyDescent="0.25">
      <c r="A7589" s="4">
        <v>47080</v>
      </c>
      <c r="B7589" s="7">
        <f>+B7588*(1+'VTU Crédito Hipotecario'!$D$20)^(0.00273972602739726)</f>
        <v>350.89944637249124</v>
      </c>
    </row>
    <row r="7590" spans="1:2" x14ac:dyDescent="0.25">
      <c r="A7590" s="4">
        <v>47081</v>
      </c>
      <c r="B7590" s="7">
        <f>+B7589*(1+'VTU Crédito Hipotecario'!$D$20)^(0.00273972602739726)</f>
        <v>350.92795775976583</v>
      </c>
    </row>
    <row r="7591" spans="1:2" x14ac:dyDescent="0.25">
      <c r="A7591" s="4">
        <v>47082</v>
      </c>
      <c r="B7591" s="7">
        <f>+B7590*(1+'VTU Crédito Hipotecario'!$D$20)^(0.00273972602739726)</f>
        <v>350.95647146365621</v>
      </c>
    </row>
    <row r="7592" spans="1:2" x14ac:dyDescent="0.25">
      <c r="A7592" s="4">
        <v>47083</v>
      </c>
      <c r="B7592" s="7">
        <f>+B7591*(1+'VTU Crédito Hipotecario'!$D$20)^(0.00273972602739726)</f>
        <v>350.98498748435065</v>
      </c>
    </row>
    <row r="7593" spans="1:2" x14ac:dyDescent="0.25">
      <c r="A7593" s="4">
        <v>47084</v>
      </c>
      <c r="B7593" s="7">
        <f>+B7592*(1+'VTU Crédito Hipotecario'!$D$20)^(0.00273972602739726)</f>
        <v>351.01350582203736</v>
      </c>
    </row>
    <row r="7594" spans="1:2" x14ac:dyDescent="0.25">
      <c r="A7594" s="4">
        <v>47085</v>
      </c>
      <c r="B7594" s="7">
        <f>+B7593*(1+'VTU Crédito Hipotecario'!$D$20)^(0.00273972602739726)</f>
        <v>351.0420264769046</v>
      </c>
    </row>
    <row r="7595" spans="1:2" x14ac:dyDescent="0.25">
      <c r="A7595" s="4">
        <v>47086</v>
      </c>
      <c r="B7595" s="7">
        <f>+B7594*(1+'VTU Crédito Hipotecario'!$D$20)^(0.00273972602739726)</f>
        <v>351.07054944914069</v>
      </c>
    </row>
    <row r="7596" spans="1:2" x14ac:dyDescent="0.25">
      <c r="A7596" s="4">
        <v>47087</v>
      </c>
      <c r="B7596" s="7">
        <f>+B7595*(1+'VTU Crédito Hipotecario'!$D$20)^(0.00273972602739726)</f>
        <v>351.09907473893389</v>
      </c>
    </row>
    <row r="7597" spans="1:2" x14ac:dyDescent="0.25">
      <c r="A7597" s="4">
        <v>47088</v>
      </c>
      <c r="B7597" s="7">
        <f>+B7596*(1+'VTU Crédito Hipotecario'!$D$20)^(0.00273972602739726)</f>
        <v>351.12760234647249</v>
      </c>
    </row>
    <row r="7598" spans="1:2" x14ac:dyDescent="0.25">
      <c r="A7598" s="4">
        <v>47089</v>
      </c>
      <c r="B7598" s="7">
        <f>+B7597*(1+'VTU Crédito Hipotecario'!$D$20)^(0.00273972602739726)</f>
        <v>351.15613227194484</v>
      </c>
    </row>
    <row r="7599" spans="1:2" x14ac:dyDescent="0.25">
      <c r="A7599" s="4">
        <v>47090</v>
      </c>
      <c r="B7599" s="7">
        <f>+B7598*(1+'VTU Crédito Hipotecario'!$D$20)^(0.00273972602739726)</f>
        <v>351.18466451553928</v>
      </c>
    </row>
    <row r="7600" spans="1:2" x14ac:dyDescent="0.25">
      <c r="A7600" s="4">
        <v>47091</v>
      </c>
      <c r="B7600" s="7">
        <f>+B7599*(1+'VTU Crédito Hipotecario'!$D$20)^(0.00273972602739726)</f>
        <v>351.21319907744413</v>
      </c>
    </row>
    <row r="7601" spans="1:2" x14ac:dyDescent="0.25">
      <c r="A7601" s="4">
        <v>47092</v>
      </c>
      <c r="B7601" s="7">
        <f>+B7600*(1+'VTU Crédito Hipotecario'!$D$20)^(0.00273972602739726)</f>
        <v>351.24173595784777</v>
      </c>
    </row>
    <row r="7602" spans="1:2" x14ac:dyDescent="0.25">
      <c r="A7602" s="4">
        <v>47093</v>
      </c>
      <c r="B7602" s="7">
        <f>+B7601*(1+'VTU Crédito Hipotecario'!$D$20)^(0.00273972602739726)</f>
        <v>351.27027515693862</v>
      </c>
    </row>
    <row r="7603" spans="1:2" x14ac:dyDescent="0.25">
      <c r="A7603" s="4">
        <v>47094</v>
      </c>
      <c r="B7603" s="7">
        <f>+B7602*(1+'VTU Crédito Hipotecario'!$D$20)^(0.00273972602739726)</f>
        <v>351.29881667490503</v>
      </c>
    </row>
    <row r="7604" spans="1:2" x14ac:dyDescent="0.25">
      <c r="A7604" s="4">
        <v>47095</v>
      </c>
      <c r="B7604" s="7">
        <f>+B7603*(1+'VTU Crédito Hipotecario'!$D$20)^(0.00273972602739726)</f>
        <v>351.32736051193547</v>
      </c>
    </row>
    <row r="7605" spans="1:2" x14ac:dyDescent="0.25">
      <c r="A7605" s="4">
        <v>47096</v>
      </c>
      <c r="B7605" s="7">
        <f>+B7604*(1+'VTU Crédito Hipotecario'!$D$20)^(0.00273972602739726)</f>
        <v>351.35590666821832</v>
      </c>
    </row>
    <row r="7606" spans="1:2" x14ac:dyDescent="0.25">
      <c r="A7606" s="4">
        <v>47097</v>
      </c>
      <c r="B7606" s="7">
        <f>+B7605*(1+'VTU Crédito Hipotecario'!$D$20)^(0.00273972602739726)</f>
        <v>351.38445514394203</v>
      </c>
    </row>
    <row r="7607" spans="1:2" x14ac:dyDescent="0.25">
      <c r="A7607" s="4">
        <v>47098</v>
      </c>
      <c r="B7607" s="7">
        <f>+B7606*(1+'VTU Crédito Hipotecario'!$D$20)^(0.00273972602739726)</f>
        <v>351.41300593929509</v>
      </c>
    </row>
    <row r="7608" spans="1:2" x14ac:dyDescent="0.25">
      <c r="A7608" s="4">
        <v>47099</v>
      </c>
      <c r="B7608" s="7">
        <f>+B7607*(1+'VTU Crédito Hipotecario'!$D$20)^(0.00273972602739726)</f>
        <v>351.44155905446593</v>
      </c>
    </row>
    <row r="7609" spans="1:2" x14ac:dyDescent="0.25">
      <c r="A7609" s="4">
        <v>47100</v>
      </c>
      <c r="B7609" s="7">
        <f>+B7608*(1+'VTU Crédito Hipotecario'!$D$20)^(0.00273972602739726)</f>
        <v>351.47011448964309</v>
      </c>
    </row>
    <row r="7610" spans="1:2" x14ac:dyDescent="0.25">
      <c r="A7610" s="4">
        <v>47101</v>
      </c>
      <c r="B7610" s="7">
        <f>+B7609*(1+'VTU Crédito Hipotecario'!$D$20)^(0.00273972602739726)</f>
        <v>351.49867224501503</v>
      </c>
    </row>
    <row r="7611" spans="1:2" x14ac:dyDescent="0.25">
      <c r="A7611" s="4">
        <v>47102</v>
      </c>
      <c r="B7611" s="7">
        <f>+B7610*(1+'VTU Crédito Hipotecario'!$D$20)^(0.00273972602739726)</f>
        <v>351.52723232077028</v>
      </c>
    </row>
    <row r="7612" spans="1:2" x14ac:dyDescent="0.25">
      <c r="A7612" s="4">
        <v>47103</v>
      </c>
      <c r="B7612" s="7">
        <f>+B7611*(1+'VTU Crédito Hipotecario'!$D$20)^(0.00273972602739726)</f>
        <v>351.5557947170974</v>
      </c>
    </row>
    <row r="7613" spans="1:2" x14ac:dyDescent="0.25">
      <c r="A7613" s="4">
        <v>47104</v>
      </c>
      <c r="B7613" s="7">
        <f>+B7612*(1+'VTU Crédito Hipotecario'!$D$20)^(0.00273972602739726)</f>
        <v>351.58435943418493</v>
      </c>
    </row>
    <row r="7614" spans="1:2" x14ac:dyDescent="0.25">
      <c r="A7614" s="4">
        <v>47105</v>
      </c>
      <c r="B7614" s="7">
        <f>+B7613*(1+'VTU Crédito Hipotecario'!$D$20)^(0.00273972602739726)</f>
        <v>351.61292647222143</v>
      </c>
    </row>
    <row r="7615" spans="1:2" x14ac:dyDescent="0.25">
      <c r="A7615" s="4">
        <v>47106</v>
      </c>
      <c r="B7615" s="7">
        <f>+B7614*(1+'VTU Crédito Hipotecario'!$D$20)^(0.00273972602739726)</f>
        <v>351.6414958313955</v>
      </c>
    </row>
    <row r="7616" spans="1:2" x14ac:dyDescent="0.25">
      <c r="A7616" s="4">
        <v>47107</v>
      </c>
      <c r="B7616" s="7">
        <f>+B7615*(1+'VTU Crédito Hipotecario'!$D$20)^(0.00273972602739726)</f>
        <v>351.67006751189575</v>
      </c>
    </row>
    <row r="7617" spans="1:2" x14ac:dyDescent="0.25">
      <c r="A7617" s="4">
        <v>47108</v>
      </c>
      <c r="B7617" s="7">
        <f>+B7616*(1+'VTU Crédito Hipotecario'!$D$20)^(0.00273972602739726)</f>
        <v>351.69864151391073</v>
      </c>
    </row>
    <row r="7618" spans="1:2" x14ac:dyDescent="0.25">
      <c r="A7618" s="4">
        <v>47109</v>
      </c>
      <c r="B7618" s="7">
        <f>+B7617*(1+'VTU Crédito Hipotecario'!$D$20)^(0.00273972602739726)</f>
        <v>351.7272178376291</v>
      </c>
    </row>
    <row r="7619" spans="1:2" x14ac:dyDescent="0.25">
      <c r="A7619" s="4">
        <v>47110</v>
      </c>
      <c r="B7619" s="7">
        <f>+B7618*(1+'VTU Crédito Hipotecario'!$D$20)^(0.00273972602739726)</f>
        <v>351.75579648323952</v>
      </c>
    </row>
    <row r="7620" spans="1:2" x14ac:dyDescent="0.25">
      <c r="A7620" s="4">
        <v>47111</v>
      </c>
      <c r="B7620" s="7">
        <f>+B7619*(1+'VTU Crédito Hipotecario'!$D$20)^(0.00273972602739726)</f>
        <v>351.78437745093066</v>
      </c>
    </row>
    <row r="7621" spans="1:2" x14ac:dyDescent="0.25">
      <c r="A7621" s="4">
        <v>47112</v>
      </c>
      <c r="B7621" s="7">
        <f>+B7620*(1+'VTU Crédito Hipotecario'!$D$20)^(0.00273972602739726)</f>
        <v>351.81296074089119</v>
      </c>
    </row>
    <row r="7622" spans="1:2" x14ac:dyDescent="0.25">
      <c r="A7622" s="4">
        <v>47113</v>
      </c>
      <c r="B7622" s="7">
        <f>+B7621*(1+'VTU Crédito Hipotecario'!$D$20)^(0.00273972602739726)</f>
        <v>351.84154635330975</v>
      </c>
    </row>
    <row r="7623" spans="1:2" x14ac:dyDescent="0.25">
      <c r="A7623" s="4">
        <v>47114</v>
      </c>
      <c r="B7623" s="7">
        <f>+B7622*(1+'VTU Crédito Hipotecario'!$D$20)^(0.00273972602739726)</f>
        <v>351.87013428837508</v>
      </c>
    </row>
    <row r="7624" spans="1:2" x14ac:dyDescent="0.25">
      <c r="A7624" s="4">
        <v>47115</v>
      </c>
      <c r="B7624" s="7">
        <f>+B7623*(1+'VTU Crédito Hipotecario'!$D$20)^(0.00273972602739726)</f>
        <v>351.89872454627596</v>
      </c>
    </row>
    <row r="7625" spans="1:2" x14ac:dyDescent="0.25">
      <c r="A7625" s="4">
        <v>47116</v>
      </c>
      <c r="B7625" s="7">
        <f>+B7624*(1+'VTU Crédito Hipotecario'!$D$20)^(0.00273972602739726)</f>
        <v>351.92731712720104</v>
      </c>
    </row>
    <row r="7626" spans="1:2" x14ac:dyDescent="0.25">
      <c r="A7626" s="4">
        <v>47117</v>
      </c>
      <c r="B7626" s="7">
        <f>+B7625*(1+'VTU Crédito Hipotecario'!$D$20)^(0.00273972602739726)</f>
        <v>351.9559120313391</v>
      </c>
    </row>
    <row r="7627" spans="1:2" x14ac:dyDescent="0.25">
      <c r="A7627" s="4">
        <v>47118</v>
      </c>
      <c r="B7627" s="7">
        <f>+B7626*(1+'VTU Crédito Hipotecario'!$D$20)^(0.00273972602739726)</f>
        <v>351.98450925887892</v>
      </c>
    </row>
    <row r="7628" spans="1:2" x14ac:dyDescent="0.25">
      <c r="A7628" s="4">
        <v>47119</v>
      </c>
      <c r="B7628" s="7">
        <f>+B7627*(1+'VTU Crédito Hipotecario'!$D$20)^(0.00273972602739726)</f>
        <v>352.01310881000921</v>
      </c>
    </row>
    <row r="7629" spans="1:2" x14ac:dyDescent="0.25">
      <c r="A7629" s="4">
        <v>47120</v>
      </c>
      <c r="B7629" s="7">
        <f>+B7628*(1+'VTU Crédito Hipotecario'!$D$20)^(0.00273972602739726)</f>
        <v>352.04171068491888</v>
      </c>
    </row>
    <row r="7630" spans="1:2" x14ac:dyDescent="0.25">
      <c r="A7630" s="4">
        <v>47121</v>
      </c>
      <c r="B7630" s="7">
        <f>+B7629*(1+'VTU Crédito Hipotecario'!$D$20)^(0.00273972602739726)</f>
        <v>352.07031488379664</v>
      </c>
    </row>
    <row r="7631" spans="1:2" x14ac:dyDescent="0.25">
      <c r="A7631" s="4">
        <v>47122</v>
      </c>
      <c r="B7631" s="7">
        <f>+B7630*(1+'VTU Crédito Hipotecario'!$D$20)^(0.00273972602739726)</f>
        <v>352.09892140683138</v>
      </c>
    </row>
    <row r="7632" spans="1:2" x14ac:dyDescent="0.25">
      <c r="A7632" s="4">
        <v>47123</v>
      </c>
      <c r="B7632" s="7">
        <f>+B7631*(1+'VTU Crédito Hipotecario'!$D$20)^(0.00273972602739726)</f>
        <v>352.12753025421193</v>
      </c>
    </row>
    <row r="7633" spans="1:2" x14ac:dyDescent="0.25">
      <c r="A7633" s="4">
        <v>47124</v>
      </c>
      <c r="B7633" s="7">
        <f>+B7632*(1+'VTU Crédito Hipotecario'!$D$20)^(0.00273972602739726)</f>
        <v>352.15614142612714</v>
      </c>
    </row>
    <row r="7634" spans="1:2" x14ac:dyDescent="0.25">
      <c r="A7634" s="4">
        <v>47125</v>
      </c>
      <c r="B7634" s="7">
        <f>+B7633*(1+'VTU Crédito Hipotecario'!$D$20)^(0.00273972602739726)</f>
        <v>352.18475492276588</v>
      </c>
    </row>
    <row r="7635" spans="1:2" x14ac:dyDescent="0.25">
      <c r="A7635" s="4">
        <v>47126</v>
      </c>
      <c r="B7635" s="7">
        <f>+B7634*(1+'VTU Crédito Hipotecario'!$D$20)^(0.00273972602739726)</f>
        <v>352.21337074431705</v>
      </c>
    </row>
    <row r="7636" spans="1:2" x14ac:dyDescent="0.25">
      <c r="A7636" s="4">
        <v>47127</v>
      </c>
      <c r="B7636" s="7">
        <f>+B7635*(1+'VTU Crédito Hipotecario'!$D$20)^(0.00273972602739726)</f>
        <v>352.24198889096959</v>
      </c>
    </row>
    <row r="7637" spans="1:2" x14ac:dyDescent="0.25">
      <c r="A7637" s="4">
        <v>47128</v>
      </c>
      <c r="B7637" s="7">
        <f>+B7636*(1+'VTU Crédito Hipotecario'!$D$20)^(0.00273972602739726)</f>
        <v>352.27060936291235</v>
      </c>
    </row>
    <row r="7638" spans="1:2" x14ac:dyDescent="0.25">
      <c r="A7638" s="4">
        <v>47129</v>
      </c>
      <c r="B7638" s="7">
        <f>+B7637*(1+'VTU Crédito Hipotecario'!$D$20)^(0.00273972602739726)</f>
        <v>352.29923216033433</v>
      </c>
    </row>
    <row r="7639" spans="1:2" x14ac:dyDescent="0.25">
      <c r="A7639" s="4">
        <v>47130</v>
      </c>
      <c r="B7639" s="7">
        <f>+B7638*(1+'VTU Crédito Hipotecario'!$D$20)^(0.00273972602739726)</f>
        <v>352.32785728342441</v>
      </c>
    </row>
    <row r="7640" spans="1:2" x14ac:dyDescent="0.25">
      <c r="A7640" s="4">
        <v>47131</v>
      </c>
      <c r="B7640" s="7">
        <f>+B7639*(1+'VTU Crédito Hipotecario'!$D$20)^(0.00273972602739726)</f>
        <v>352.3564847323716</v>
      </c>
    </row>
    <row r="7641" spans="1:2" x14ac:dyDescent="0.25">
      <c r="A7641" s="4">
        <v>47132</v>
      </c>
      <c r="B7641" s="7">
        <f>+B7640*(1+'VTU Crédito Hipotecario'!$D$20)^(0.00273972602739726)</f>
        <v>352.3851145073649</v>
      </c>
    </row>
    <row r="7642" spans="1:2" x14ac:dyDescent="0.25">
      <c r="A7642" s="4">
        <v>47133</v>
      </c>
      <c r="B7642" s="7">
        <f>+B7641*(1+'VTU Crédito Hipotecario'!$D$20)^(0.00273972602739726)</f>
        <v>352.41374660859327</v>
      </c>
    </row>
    <row r="7643" spans="1:2" x14ac:dyDescent="0.25">
      <c r="A7643" s="4">
        <v>47134</v>
      </c>
      <c r="B7643" s="7">
        <f>+B7642*(1+'VTU Crédito Hipotecario'!$D$20)^(0.00273972602739726)</f>
        <v>352.44238103624576</v>
      </c>
    </row>
    <row r="7644" spans="1:2" x14ac:dyDescent="0.25">
      <c r="A7644" s="4">
        <v>47135</v>
      </c>
      <c r="B7644" s="7">
        <f>+B7643*(1+'VTU Crédito Hipotecario'!$D$20)^(0.00273972602739726)</f>
        <v>352.47101779051133</v>
      </c>
    </row>
    <row r="7645" spans="1:2" x14ac:dyDescent="0.25">
      <c r="A7645" s="4">
        <v>47136</v>
      </c>
      <c r="B7645" s="7">
        <f>+B7644*(1+'VTU Crédito Hipotecario'!$D$20)^(0.00273972602739726)</f>
        <v>352.49965687157908</v>
      </c>
    </row>
    <row r="7646" spans="1:2" x14ac:dyDescent="0.25">
      <c r="A7646" s="4">
        <v>47137</v>
      </c>
      <c r="B7646" s="7">
        <f>+B7645*(1+'VTU Crédito Hipotecario'!$D$20)^(0.00273972602739726)</f>
        <v>352.52829827963802</v>
      </c>
    </row>
    <row r="7647" spans="1:2" x14ac:dyDescent="0.25">
      <c r="A7647" s="4">
        <v>47138</v>
      </c>
      <c r="B7647" s="7">
        <f>+B7646*(1+'VTU Crédito Hipotecario'!$D$20)^(0.00273972602739726)</f>
        <v>352.55694201487728</v>
      </c>
    </row>
    <row r="7648" spans="1:2" x14ac:dyDescent="0.25">
      <c r="A7648" s="4">
        <v>47139</v>
      </c>
      <c r="B7648" s="7">
        <f>+B7647*(1+'VTU Crédito Hipotecario'!$D$20)^(0.00273972602739726)</f>
        <v>352.58558807748591</v>
      </c>
    </row>
    <row r="7649" spans="1:2" x14ac:dyDescent="0.25">
      <c r="A7649" s="4">
        <v>47140</v>
      </c>
      <c r="B7649" s="7">
        <f>+B7648*(1+'VTU Crédito Hipotecario'!$D$20)^(0.00273972602739726)</f>
        <v>352.61423646765303</v>
      </c>
    </row>
    <row r="7650" spans="1:2" x14ac:dyDescent="0.25">
      <c r="A7650" s="4">
        <v>47141</v>
      </c>
      <c r="B7650" s="7">
        <f>+B7649*(1+'VTU Crédito Hipotecario'!$D$20)^(0.00273972602739726)</f>
        <v>352.64288718556776</v>
      </c>
    </row>
    <row r="7651" spans="1:2" x14ac:dyDescent="0.25">
      <c r="A7651" s="4">
        <v>47142</v>
      </c>
      <c r="B7651" s="7">
        <f>+B7650*(1+'VTU Crédito Hipotecario'!$D$20)^(0.00273972602739726)</f>
        <v>352.67154023141927</v>
      </c>
    </row>
    <row r="7652" spans="1:2" x14ac:dyDescent="0.25">
      <c r="A7652" s="4">
        <v>47143</v>
      </c>
      <c r="B7652" s="7">
        <f>+B7651*(1+'VTU Crédito Hipotecario'!$D$20)^(0.00273972602739726)</f>
        <v>352.70019560539663</v>
      </c>
    </row>
    <row r="7653" spans="1:2" x14ac:dyDescent="0.25">
      <c r="A7653" s="4">
        <v>47144</v>
      </c>
      <c r="B7653" s="7">
        <f>+B7652*(1+'VTU Crédito Hipotecario'!$D$20)^(0.00273972602739726)</f>
        <v>352.72885330768906</v>
      </c>
    </row>
    <row r="7654" spans="1:2" x14ac:dyDescent="0.25">
      <c r="A7654" s="4">
        <v>47145</v>
      </c>
      <c r="B7654" s="7">
        <f>+B7653*(1+'VTU Crédito Hipotecario'!$D$20)^(0.00273972602739726)</f>
        <v>352.75751333848575</v>
      </c>
    </row>
    <row r="7655" spans="1:2" x14ac:dyDescent="0.25">
      <c r="A7655" s="4">
        <v>47146</v>
      </c>
      <c r="B7655" s="7">
        <f>+B7654*(1+'VTU Crédito Hipotecario'!$D$20)^(0.00273972602739726)</f>
        <v>352.78617569797586</v>
      </c>
    </row>
    <row r="7656" spans="1:2" x14ac:dyDescent="0.25">
      <c r="A7656" s="4">
        <v>47147</v>
      </c>
      <c r="B7656" s="7">
        <f>+B7655*(1+'VTU Crédito Hipotecario'!$D$20)^(0.00273972602739726)</f>
        <v>352.81484038634864</v>
      </c>
    </row>
    <row r="7657" spans="1:2" x14ac:dyDescent="0.25">
      <c r="A7657" s="4">
        <v>47148</v>
      </c>
      <c r="B7657" s="7">
        <f>+B7656*(1+'VTU Crédito Hipotecario'!$D$20)^(0.00273972602739726)</f>
        <v>352.8435074037933</v>
      </c>
    </row>
    <row r="7658" spans="1:2" x14ac:dyDescent="0.25">
      <c r="A7658" s="4">
        <v>47149</v>
      </c>
      <c r="B7658" s="7">
        <f>+B7657*(1+'VTU Crédito Hipotecario'!$D$20)^(0.00273972602739726)</f>
        <v>352.87217675049908</v>
      </c>
    </row>
    <row r="7659" spans="1:2" x14ac:dyDescent="0.25">
      <c r="A7659" s="4">
        <v>47150</v>
      </c>
      <c r="B7659" s="7">
        <f>+B7658*(1+'VTU Crédito Hipotecario'!$D$20)^(0.00273972602739726)</f>
        <v>352.90084842665522</v>
      </c>
    </row>
    <row r="7660" spans="1:2" x14ac:dyDescent="0.25">
      <c r="A7660" s="4">
        <v>47151</v>
      </c>
      <c r="B7660" s="7">
        <f>+B7659*(1+'VTU Crédito Hipotecario'!$D$20)^(0.00273972602739726)</f>
        <v>352.92952243245099</v>
      </c>
    </row>
    <row r="7661" spans="1:2" x14ac:dyDescent="0.25">
      <c r="A7661" s="4">
        <v>47152</v>
      </c>
      <c r="B7661" s="7">
        <f>+B7660*(1+'VTU Crédito Hipotecario'!$D$20)^(0.00273972602739726)</f>
        <v>352.9581987680757</v>
      </c>
    </row>
    <row r="7662" spans="1:2" x14ac:dyDescent="0.25">
      <c r="A7662" s="4">
        <v>47153</v>
      </c>
      <c r="B7662" s="7">
        <f>+B7661*(1+'VTU Crédito Hipotecario'!$D$20)^(0.00273972602739726)</f>
        <v>352.98687743371863</v>
      </c>
    </row>
    <row r="7663" spans="1:2" x14ac:dyDescent="0.25">
      <c r="A7663" s="4">
        <v>47154</v>
      </c>
      <c r="B7663" s="7">
        <f>+B7662*(1+'VTU Crédito Hipotecario'!$D$20)^(0.00273972602739726)</f>
        <v>353.01555842956913</v>
      </c>
    </row>
    <row r="7664" spans="1:2" x14ac:dyDescent="0.25">
      <c r="A7664" s="4">
        <v>47155</v>
      </c>
      <c r="B7664" s="7">
        <f>+B7663*(1+'VTU Crédito Hipotecario'!$D$20)^(0.00273972602739726)</f>
        <v>353.04424175581653</v>
      </c>
    </row>
    <row r="7665" spans="1:2" x14ac:dyDescent="0.25">
      <c r="A7665" s="4">
        <v>47156</v>
      </c>
      <c r="B7665" s="7">
        <f>+B7664*(1+'VTU Crédito Hipotecario'!$D$20)^(0.00273972602739726)</f>
        <v>353.07292741265019</v>
      </c>
    </row>
    <row r="7666" spans="1:2" x14ac:dyDescent="0.25">
      <c r="A7666" s="4">
        <v>47157</v>
      </c>
      <c r="B7666" s="7">
        <f>+B7665*(1+'VTU Crédito Hipotecario'!$D$20)^(0.00273972602739726)</f>
        <v>353.10161540025945</v>
      </c>
    </row>
    <row r="7667" spans="1:2" x14ac:dyDescent="0.25">
      <c r="A7667" s="4">
        <v>47158</v>
      </c>
      <c r="B7667" s="7">
        <f>+B7666*(1+'VTU Crédito Hipotecario'!$D$20)^(0.00273972602739726)</f>
        <v>353.13030571883371</v>
      </c>
    </row>
    <row r="7668" spans="1:2" x14ac:dyDescent="0.25">
      <c r="A7668" s="4">
        <v>47159</v>
      </c>
      <c r="B7668" s="7">
        <f>+B7667*(1+'VTU Crédito Hipotecario'!$D$20)^(0.00273972602739726)</f>
        <v>353.15899836856238</v>
      </c>
    </row>
    <row r="7669" spans="1:2" x14ac:dyDescent="0.25">
      <c r="A7669" s="4">
        <v>47160</v>
      </c>
      <c r="B7669" s="7">
        <f>+B7668*(1+'VTU Crédito Hipotecario'!$D$20)^(0.00273972602739726)</f>
        <v>353.1876933496348</v>
      </c>
    </row>
    <row r="7670" spans="1:2" x14ac:dyDescent="0.25">
      <c r="A7670" s="4">
        <v>47161</v>
      </c>
      <c r="B7670" s="7">
        <f>+B7669*(1+'VTU Crédito Hipotecario'!$D$20)^(0.00273972602739726)</f>
        <v>353.21639066224049</v>
      </c>
    </row>
    <row r="7671" spans="1:2" x14ac:dyDescent="0.25">
      <c r="A7671" s="4">
        <v>47162</v>
      </c>
      <c r="B7671" s="7">
        <f>+B7670*(1+'VTU Crédito Hipotecario'!$D$20)^(0.00273972602739726)</f>
        <v>353.24509030656884</v>
      </c>
    </row>
    <row r="7672" spans="1:2" x14ac:dyDescent="0.25">
      <c r="A7672" s="4">
        <v>47163</v>
      </c>
      <c r="B7672" s="7">
        <f>+B7671*(1+'VTU Crédito Hipotecario'!$D$20)^(0.00273972602739726)</f>
        <v>353.27379228280932</v>
      </c>
    </row>
    <row r="7673" spans="1:2" x14ac:dyDescent="0.25">
      <c r="A7673" s="4">
        <v>47164</v>
      </c>
      <c r="B7673" s="7">
        <f>+B7672*(1+'VTU Crédito Hipotecario'!$D$20)^(0.00273972602739726)</f>
        <v>353.3024965911514</v>
      </c>
    </row>
    <row r="7674" spans="1:2" x14ac:dyDescent="0.25">
      <c r="A7674" s="4">
        <v>47165</v>
      </c>
      <c r="B7674" s="7">
        <f>+B7673*(1+'VTU Crédito Hipotecario'!$D$20)^(0.00273972602739726)</f>
        <v>353.33120323178457</v>
      </c>
    </row>
    <row r="7675" spans="1:2" x14ac:dyDescent="0.25">
      <c r="A7675" s="4">
        <v>47166</v>
      </c>
      <c r="B7675" s="7">
        <f>+B7674*(1+'VTU Crédito Hipotecario'!$D$20)^(0.00273972602739726)</f>
        <v>353.35991220489831</v>
      </c>
    </row>
    <row r="7676" spans="1:2" x14ac:dyDescent="0.25">
      <c r="A7676" s="4">
        <v>47167</v>
      </c>
      <c r="B7676" s="7">
        <f>+B7675*(1+'VTU Crédito Hipotecario'!$D$20)^(0.00273972602739726)</f>
        <v>353.38862351068218</v>
      </c>
    </row>
    <row r="7677" spans="1:2" x14ac:dyDescent="0.25">
      <c r="A7677" s="4">
        <v>47168</v>
      </c>
      <c r="B7677" s="7">
        <f>+B7676*(1+'VTU Crédito Hipotecario'!$D$20)^(0.00273972602739726)</f>
        <v>353.4173371493257</v>
      </c>
    </row>
    <row r="7678" spans="1:2" x14ac:dyDescent="0.25">
      <c r="A7678" s="4">
        <v>47169</v>
      </c>
      <c r="B7678" s="7">
        <f>+B7677*(1+'VTU Crédito Hipotecario'!$D$20)^(0.00273972602739726)</f>
        <v>353.44605312101839</v>
      </c>
    </row>
    <row r="7679" spans="1:2" x14ac:dyDescent="0.25">
      <c r="A7679" s="4">
        <v>47170</v>
      </c>
      <c r="B7679" s="7">
        <f>+B7678*(1+'VTU Crédito Hipotecario'!$D$20)^(0.00273972602739726)</f>
        <v>353.47477142594983</v>
      </c>
    </row>
    <row r="7680" spans="1:2" x14ac:dyDescent="0.25">
      <c r="A7680" s="4">
        <v>47171</v>
      </c>
      <c r="B7680" s="7">
        <f>+B7679*(1+'VTU Crédito Hipotecario'!$D$20)^(0.00273972602739726)</f>
        <v>353.50349206430963</v>
      </c>
    </row>
    <row r="7681" spans="1:2" x14ac:dyDescent="0.25">
      <c r="A7681" s="4">
        <v>47172</v>
      </c>
      <c r="B7681" s="7">
        <f>+B7680*(1+'VTU Crédito Hipotecario'!$D$20)^(0.00273972602739726)</f>
        <v>353.53221503628737</v>
      </c>
    </row>
    <row r="7682" spans="1:2" x14ac:dyDescent="0.25">
      <c r="A7682" s="4">
        <v>47173</v>
      </c>
      <c r="B7682" s="7">
        <f>+B7681*(1+'VTU Crédito Hipotecario'!$D$20)^(0.00273972602739726)</f>
        <v>353.56094034207268</v>
      </c>
    </row>
    <row r="7683" spans="1:2" x14ac:dyDescent="0.25">
      <c r="A7683" s="4">
        <v>47174</v>
      </c>
      <c r="B7683" s="7">
        <f>+B7682*(1+'VTU Crédito Hipotecario'!$D$20)^(0.00273972602739726)</f>
        <v>353.58966798185514</v>
      </c>
    </row>
    <row r="7684" spans="1:2" x14ac:dyDescent="0.25">
      <c r="A7684" s="4">
        <v>47175</v>
      </c>
      <c r="B7684" s="7">
        <f>+B7683*(1+'VTU Crédito Hipotecario'!$D$20)^(0.00273972602739726)</f>
        <v>353.61839795582443</v>
      </c>
    </row>
    <row r="7685" spans="1:2" x14ac:dyDescent="0.25">
      <c r="A7685" s="4">
        <v>47176</v>
      </c>
      <c r="B7685" s="7">
        <f>+B7684*(1+'VTU Crédito Hipotecario'!$D$20)^(0.00273972602739726)</f>
        <v>353.64713026417019</v>
      </c>
    </row>
    <row r="7686" spans="1:2" x14ac:dyDescent="0.25">
      <c r="A7686" s="4">
        <v>47177</v>
      </c>
      <c r="B7686" s="7">
        <f>+B7685*(1+'VTU Crédito Hipotecario'!$D$20)^(0.00273972602739726)</f>
        <v>353.67586490708209</v>
      </c>
    </row>
    <row r="7687" spans="1:2" x14ac:dyDescent="0.25">
      <c r="A7687" s="4">
        <v>47178</v>
      </c>
      <c r="B7687" s="7">
        <f>+B7686*(1+'VTU Crédito Hipotecario'!$D$20)^(0.00273972602739726)</f>
        <v>353.70460188474988</v>
      </c>
    </row>
    <row r="7688" spans="1:2" x14ac:dyDescent="0.25">
      <c r="A7688" s="4">
        <v>47179</v>
      </c>
      <c r="B7688" s="7">
        <f>+B7687*(1+'VTU Crédito Hipotecario'!$D$20)^(0.00273972602739726)</f>
        <v>353.73334119736319</v>
      </c>
    </row>
    <row r="7689" spans="1:2" x14ac:dyDescent="0.25">
      <c r="A7689" s="4">
        <v>47180</v>
      </c>
      <c r="B7689" s="7">
        <f>+B7688*(1+'VTU Crédito Hipotecario'!$D$20)^(0.00273972602739726)</f>
        <v>353.76208284511176</v>
      </c>
    </row>
    <row r="7690" spans="1:2" x14ac:dyDescent="0.25">
      <c r="A7690" s="4">
        <v>47181</v>
      </c>
      <c r="B7690" s="7">
        <f>+B7689*(1+'VTU Crédito Hipotecario'!$D$20)^(0.00273972602739726)</f>
        <v>353.79082682818535</v>
      </c>
    </row>
    <row r="7691" spans="1:2" x14ac:dyDescent="0.25">
      <c r="A7691" s="4">
        <v>47182</v>
      </c>
      <c r="B7691" s="7">
        <f>+B7690*(1+'VTU Crédito Hipotecario'!$D$20)^(0.00273972602739726)</f>
        <v>353.81957314677368</v>
      </c>
    </row>
    <row r="7692" spans="1:2" x14ac:dyDescent="0.25">
      <c r="A7692" s="4">
        <v>47183</v>
      </c>
      <c r="B7692" s="7">
        <f>+B7691*(1+'VTU Crédito Hipotecario'!$D$20)^(0.00273972602739726)</f>
        <v>353.8483218010665</v>
      </c>
    </row>
    <row r="7693" spans="1:2" x14ac:dyDescent="0.25">
      <c r="A7693" s="4">
        <v>47184</v>
      </c>
      <c r="B7693" s="7">
        <f>+B7692*(1+'VTU Crédito Hipotecario'!$D$20)^(0.00273972602739726)</f>
        <v>353.87707279125362</v>
      </c>
    </row>
    <row r="7694" spans="1:2" x14ac:dyDescent="0.25">
      <c r="A7694" s="4">
        <v>47185</v>
      </c>
      <c r="B7694" s="7">
        <f>+B7693*(1+'VTU Crédito Hipotecario'!$D$20)^(0.00273972602739726)</f>
        <v>353.90582611752484</v>
      </c>
    </row>
    <row r="7695" spans="1:2" x14ac:dyDescent="0.25">
      <c r="A7695" s="4">
        <v>47186</v>
      </c>
      <c r="B7695" s="7">
        <f>+B7694*(1+'VTU Crédito Hipotecario'!$D$20)^(0.00273972602739726)</f>
        <v>353.93458178007</v>
      </c>
    </row>
    <row r="7696" spans="1:2" x14ac:dyDescent="0.25">
      <c r="A7696" s="4">
        <v>47187</v>
      </c>
      <c r="B7696" s="7">
        <f>+B7695*(1+'VTU Crédito Hipotecario'!$D$20)^(0.00273972602739726)</f>
        <v>353.96333977907886</v>
      </c>
    </row>
    <row r="7697" spans="1:2" x14ac:dyDescent="0.25">
      <c r="A7697" s="4">
        <v>47188</v>
      </c>
      <c r="B7697" s="7">
        <f>+B7696*(1+'VTU Crédito Hipotecario'!$D$20)^(0.00273972602739726)</f>
        <v>353.99210011474133</v>
      </c>
    </row>
    <row r="7698" spans="1:2" x14ac:dyDescent="0.25">
      <c r="A7698" s="4">
        <v>47189</v>
      </c>
      <c r="B7698" s="7">
        <f>+B7697*(1+'VTU Crédito Hipotecario'!$D$20)^(0.00273972602739726)</f>
        <v>354.02086278724721</v>
      </c>
    </row>
    <row r="7699" spans="1:2" x14ac:dyDescent="0.25">
      <c r="A7699" s="4">
        <v>47190</v>
      </c>
      <c r="B7699" s="7">
        <f>+B7698*(1+'VTU Crédito Hipotecario'!$D$20)^(0.00273972602739726)</f>
        <v>354.04962779678641</v>
      </c>
    </row>
    <row r="7700" spans="1:2" x14ac:dyDescent="0.25">
      <c r="A7700" s="4">
        <v>47191</v>
      </c>
      <c r="B7700" s="7">
        <f>+B7699*(1+'VTU Crédito Hipotecario'!$D$20)^(0.00273972602739726)</f>
        <v>354.07839514354885</v>
      </c>
    </row>
    <row r="7701" spans="1:2" x14ac:dyDescent="0.25">
      <c r="A7701" s="4">
        <v>47192</v>
      </c>
      <c r="B7701" s="7">
        <f>+B7700*(1+'VTU Crédito Hipotecario'!$D$20)^(0.00273972602739726)</f>
        <v>354.10716482772438</v>
      </c>
    </row>
    <row r="7702" spans="1:2" x14ac:dyDescent="0.25">
      <c r="A7702" s="4">
        <v>47193</v>
      </c>
      <c r="B7702" s="7">
        <f>+B7701*(1+'VTU Crédito Hipotecario'!$D$20)^(0.00273972602739726)</f>
        <v>354.13593684950291</v>
      </c>
    </row>
    <row r="7703" spans="1:2" x14ac:dyDescent="0.25">
      <c r="A7703" s="4">
        <v>47194</v>
      </c>
      <c r="B7703" s="7">
        <f>+B7702*(1+'VTU Crédito Hipotecario'!$D$20)^(0.00273972602739726)</f>
        <v>354.16471120907443</v>
      </c>
    </row>
    <row r="7704" spans="1:2" x14ac:dyDescent="0.25">
      <c r="A7704" s="4">
        <v>47195</v>
      </c>
      <c r="B7704" s="7">
        <f>+B7703*(1+'VTU Crédito Hipotecario'!$D$20)^(0.00273972602739726)</f>
        <v>354.19348790662883</v>
      </c>
    </row>
    <row r="7705" spans="1:2" x14ac:dyDescent="0.25">
      <c r="A7705" s="4">
        <v>47196</v>
      </c>
      <c r="B7705" s="7">
        <f>+B7704*(1+'VTU Crédito Hipotecario'!$D$20)^(0.00273972602739726)</f>
        <v>354.2222669423561</v>
      </c>
    </row>
    <row r="7706" spans="1:2" x14ac:dyDescent="0.25">
      <c r="A7706" s="4">
        <v>47197</v>
      </c>
      <c r="B7706" s="7">
        <f>+B7705*(1+'VTU Crédito Hipotecario'!$D$20)^(0.00273972602739726)</f>
        <v>354.25104831644626</v>
      </c>
    </row>
    <row r="7707" spans="1:2" x14ac:dyDescent="0.25">
      <c r="A7707" s="4">
        <v>47198</v>
      </c>
      <c r="B7707" s="7">
        <f>+B7706*(1+'VTU Crédito Hipotecario'!$D$20)^(0.00273972602739726)</f>
        <v>354.27983202908928</v>
      </c>
    </row>
    <row r="7708" spans="1:2" x14ac:dyDescent="0.25">
      <c r="A7708" s="4">
        <v>47199</v>
      </c>
      <c r="B7708" s="7">
        <f>+B7707*(1+'VTU Crédito Hipotecario'!$D$20)^(0.00273972602739726)</f>
        <v>354.30861808047513</v>
      </c>
    </row>
    <row r="7709" spans="1:2" x14ac:dyDescent="0.25">
      <c r="A7709" s="4">
        <v>47200</v>
      </c>
      <c r="B7709" s="7">
        <f>+B7708*(1+'VTU Crédito Hipotecario'!$D$20)^(0.00273972602739726)</f>
        <v>354.33740647079389</v>
      </c>
    </row>
    <row r="7710" spans="1:2" x14ac:dyDescent="0.25">
      <c r="A7710" s="4">
        <v>47201</v>
      </c>
      <c r="B7710" s="7">
        <f>+B7709*(1+'VTU Crédito Hipotecario'!$D$20)^(0.00273972602739726)</f>
        <v>354.3661972002356</v>
      </c>
    </row>
    <row r="7711" spans="1:2" x14ac:dyDescent="0.25">
      <c r="A7711" s="4">
        <v>47202</v>
      </c>
      <c r="B7711" s="7">
        <f>+B7710*(1+'VTU Crédito Hipotecario'!$D$20)^(0.00273972602739726)</f>
        <v>354.39499026899034</v>
      </c>
    </row>
    <row r="7712" spans="1:2" x14ac:dyDescent="0.25">
      <c r="A7712" s="4">
        <v>47203</v>
      </c>
      <c r="B7712" s="7">
        <f>+B7711*(1+'VTU Crédito Hipotecario'!$D$20)^(0.00273972602739726)</f>
        <v>354.42378567724813</v>
      </c>
    </row>
    <row r="7713" spans="1:2" x14ac:dyDescent="0.25">
      <c r="A7713" s="4">
        <v>47204</v>
      </c>
      <c r="B7713" s="7">
        <f>+B7712*(1+'VTU Crédito Hipotecario'!$D$20)^(0.00273972602739726)</f>
        <v>354.45258342519907</v>
      </c>
    </row>
    <row r="7714" spans="1:2" x14ac:dyDescent="0.25">
      <c r="A7714" s="4">
        <v>47205</v>
      </c>
      <c r="B7714" s="7">
        <f>+B7713*(1+'VTU Crédito Hipotecario'!$D$20)^(0.00273972602739726)</f>
        <v>354.48138351303328</v>
      </c>
    </row>
    <row r="7715" spans="1:2" x14ac:dyDescent="0.25">
      <c r="A7715" s="4">
        <v>47206</v>
      </c>
      <c r="B7715" s="7">
        <f>+B7714*(1+'VTU Crédito Hipotecario'!$D$20)^(0.00273972602739726)</f>
        <v>354.51018594094091</v>
      </c>
    </row>
    <row r="7716" spans="1:2" x14ac:dyDescent="0.25">
      <c r="A7716" s="4">
        <v>47207</v>
      </c>
      <c r="B7716" s="7">
        <f>+B7715*(1+'VTU Crédito Hipotecario'!$D$20)^(0.00273972602739726)</f>
        <v>354.53899070911206</v>
      </c>
    </row>
    <row r="7717" spans="1:2" x14ac:dyDescent="0.25">
      <c r="A7717" s="4">
        <v>47208</v>
      </c>
      <c r="B7717" s="7">
        <f>+B7716*(1+'VTU Crédito Hipotecario'!$D$20)^(0.00273972602739726)</f>
        <v>354.5677978177369</v>
      </c>
    </row>
    <row r="7718" spans="1:2" x14ac:dyDescent="0.25">
      <c r="A7718" s="4">
        <v>47209</v>
      </c>
      <c r="B7718" s="7">
        <f>+B7717*(1+'VTU Crédito Hipotecario'!$D$20)^(0.00273972602739726)</f>
        <v>354.5966072670056</v>
      </c>
    </row>
    <row r="7719" spans="1:2" x14ac:dyDescent="0.25">
      <c r="A7719" s="4">
        <v>47210</v>
      </c>
      <c r="B7719" s="7">
        <f>+B7718*(1+'VTU Crédito Hipotecario'!$D$20)^(0.00273972602739726)</f>
        <v>354.62541905710833</v>
      </c>
    </row>
    <row r="7720" spans="1:2" x14ac:dyDescent="0.25">
      <c r="A7720" s="4">
        <v>47211</v>
      </c>
      <c r="B7720" s="7">
        <f>+B7719*(1+'VTU Crédito Hipotecario'!$D$20)^(0.00273972602739726)</f>
        <v>354.65423318823525</v>
      </c>
    </row>
    <row r="7721" spans="1:2" x14ac:dyDescent="0.25">
      <c r="A7721" s="4">
        <v>47212</v>
      </c>
      <c r="B7721" s="7">
        <f>+B7720*(1+'VTU Crédito Hipotecario'!$D$20)^(0.00273972602739726)</f>
        <v>354.68304966057661</v>
      </c>
    </row>
    <row r="7722" spans="1:2" x14ac:dyDescent="0.25">
      <c r="A7722" s="4">
        <v>47213</v>
      </c>
      <c r="B7722" s="7">
        <f>+B7721*(1+'VTU Crédito Hipotecario'!$D$20)^(0.00273972602739726)</f>
        <v>354.71186847432267</v>
      </c>
    </row>
    <row r="7723" spans="1:2" x14ac:dyDescent="0.25">
      <c r="A7723" s="4">
        <v>47214</v>
      </c>
      <c r="B7723" s="7">
        <f>+B7722*(1+'VTU Crédito Hipotecario'!$D$20)^(0.00273972602739726)</f>
        <v>354.74068962966362</v>
      </c>
    </row>
    <row r="7724" spans="1:2" x14ac:dyDescent="0.25">
      <c r="A7724" s="4">
        <v>47215</v>
      </c>
      <c r="B7724" s="7">
        <f>+B7723*(1+'VTU Crédito Hipotecario'!$D$20)^(0.00273972602739726)</f>
        <v>354.76951312678978</v>
      </c>
    </row>
    <row r="7725" spans="1:2" x14ac:dyDescent="0.25">
      <c r="A7725" s="4">
        <v>47216</v>
      </c>
      <c r="B7725" s="7">
        <f>+B7724*(1+'VTU Crédito Hipotecario'!$D$20)^(0.00273972602739726)</f>
        <v>354.79833896589139</v>
      </c>
    </row>
    <row r="7726" spans="1:2" x14ac:dyDescent="0.25">
      <c r="A7726" s="4">
        <v>47217</v>
      </c>
      <c r="B7726" s="7">
        <f>+B7725*(1+'VTU Crédito Hipotecario'!$D$20)^(0.00273972602739726)</f>
        <v>354.82716714715872</v>
      </c>
    </row>
    <row r="7727" spans="1:2" x14ac:dyDescent="0.25">
      <c r="A7727" s="4">
        <v>47218</v>
      </c>
      <c r="B7727" s="7">
        <f>+B7726*(1+'VTU Crédito Hipotecario'!$D$20)^(0.00273972602739726)</f>
        <v>354.85599767078213</v>
      </c>
    </row>
    <row r="7728" spans="1:2" x14ac:dyDescent="0.25">
      <c r="A7728" s="4">
        <v>47219</v>
      </c>
      <c r="B7728" s="7">
        <f>+B7727*(1+'VTU Crédito Hipotecario'!$D$20)^(0.00273972602739726)</f>
        <v>354.88483053695188</v>
      </c>
    </row>
    <row r="7729" spans="1:2" x14ac:dyDescent="0.25">
      <c r="A7729" s="4">
        <v>47220</v>
      </c>
      <c r="B7729" s="7">
        <f>+B7728*(1+'VTU Crédito Hipotecario'!$D$20)^(0.00273972602739726)</f>
        <v>354.91366574585834</v>
      </c>
    </row>
    <row r="7730" spans="1:2" x14ac:dyDescent="0.25">
      <c r="A7730" s="4">
        <v>47221</v>
      </c>
      <c r="B7730" s="7">
        <f>+B7729*(1+'VTU Crédito Hipotecario'!$D$20)^(0.00273972602739726)</f>
        <v>354.94250329769187</v>
      </c>
    </row>
    <row r="7731" spans="1:2" x14ac:dyDescent="0.25">
      <c r="A7731" s="4">
        <v>47222</v>
      </c>
      <c r="B7731" s="7">
        <f>+B7730*(1+'VTU Crédito Hipotecario'!$D$20)^(0.00273972602739726)</f>
        <v>354.97134319264285</v>
      </c>
    </row>
    <row r="7732" spans="1:2" x14ac:dyDescent="0.25">
      <c r="A7732" s="4">
        <v>47223</v>
      </c>
      <c r="B7732" s="7">
        <f>+B7731*(1+'VTU Crédito Hipotecario'!$D$20)^(0.00273972602739726)</f>
        <v>355.00018543090164</v>
      </c>
    </row>
    <row r="7733" spans="1:2" x14ac:dyDescent="0.25">
      <c r="A7733" s="4">
        <v>47224</v>
      </c>
      <c r="B7733" s="7">
        <f>+B7732*(1+'VTU Crédito Hipotecario'!$D$20)^(0.00273972602739726)</f>
        <v>355.02903001265861</v>
      </c>
    </row>
    <row r="7734" spans="1:2" x14ac:dyDescent="0.25">
      <c r="A7734" s="4">
        <v>47225</v>
      </c>
      <c r="B7734" s="7">
        <f>+B7733*(1+'VTU Crédito Hipotecario'!$D$20)^(0.00273972602739726)</f>
        <v>355.05787693810419</v>
      </c>
    </row>
    <row r="7735" spans="1:2" x14ac:dyDescent="0.25">
      <c r="A7735" s="4">
        <v>47226</v>
      </c>
      <c r="B7735" s="7">
        <f>+B7734*(1+'VTU Crédito Hipotecario'!$D$20)^(0.00273972602739726)</f>
        <v>355.08672620742885</v>
      </c>
    </row>
    <row r="7736" spans="1:2" x14ac:dyDescent="0.25">
      <c r="A7736" s="4">
        <v>47227</v>
      </c>
      <c r="B7736" s="7">
        <f>+B7735*(1+'VTU Crédito Hipotecario'!$D$20)^(0.00273972602739726)</f>
        <v>355.11557782082303</v>
      </c>
    </row>
    <row r="7737" spans="1:2" x14ac:dyDescent="0.25">
      <c r="A7737" s="4">
        <v>47228</v>
      </c>
      <c r="B7737" s="7">
        <f>+B7736*(1+'VTU Crédito Hipotecario'!$D$20)^(0.00273972602739726)</f>
        <v>355.14443177847716</v>
      </c>
    </row>
    <row r="7738" spans="1:2" x14ac:dyDescent="0.25">
      <c r="A7738" s="4">
        <v>47229</v>
      </c>
      <c r="B7738" s="7">
        <f>+B7737*(1+'VTU Crédito Hipotecario'!$D$20)^(0.00273972602739726)</f>
        <v>355.1732880805817</v>
      </c>
    </row>
    <row r="7739" spans="1:2" x14ac:dyDescent="0.25">
      <c r="A7739" s="4">
        <v>47230</v>
      </c>
      <c r="B7739" s="7">
        <f>+B7738*(1+'VTU Crédito Hipotecario'!$D$20)^(0.00273972602739726)</f>
        <v>355.2021467273272</v>
      </c>
    </row>
    <row r="7740" spans="1:2" x14ac:dyDescent="0.25">
      <c r="A7740" s="4">
        <v>47231</v>
      </c>
      <c r="B7740" s="7">
        <f>+B7739*(1+'VTU Crédito Hipotecario'!$D$20)^(0.00273972602739726)</f>
        <v>355.23100771890415</v>
      </c>
    </row>
    <row r="7741" spans="1:2" x14ac:dyDescent="0.25">
      <c r="A7741" s="4">
        <v>47232</v>
      </c>
      <c r="B7741" s="7">
        <f>+B7740*(1+'VTU Crédito Hipotecario'!$D$20)^(0.00273972602739726)</f>
        <v>355.25987105550303</v>
      </c>
    </row>
    <row r="7742" spans="1:2" x14ac:dyDescent="0.25">
      <c r="A7742" s="4">
        <v>47233</v>
      </c>
      <c r="B7742" s="7">
        <f>+B7741*(1+'VTU Crédito Hipotecario'!$D$20)^(0.00273972602739726)</f>
        <v>355.28873673731442</v>
      </c>
    </row>
    <row r="7743" spans="1:2" x14ac:dyDescent="0.25">
      <c r="A7743" s="4">
        <v>47234</v>
      </c>
      <c r="B7743" s="7">
        <f>+B7742*(1+'VTU Crédito Hipotecario'!$D$20)^(0.00273972602739726)</f>
        <v>355.31760476452888</v>
      </c>
    </row>
    <row r="7744" spans="1:2" x14ac:dyDescent="0.25">
      <c r="A7744" s="4">
        <v>47235</v>
      </c>
      <c r="B7744" s="7">
        <f>+B7743*(1+'VTU Crédito Hipotecario'!$D$20)^(0.00273972602739726)</f>
        <v>355.34647513733694</v>
      </c>
    </row>
    <row r="7745" spans="1:2" x14ac:dyDescent="0.25">
      <c r="A7745" s="4">
        <v>47236</v>
      </c>
      <c r="B7745" s="7">
        <f>+B7744*(1+'VTU Crédito Hipotecario'!$D$20)^(0.00273972602739726)</f>
        <v>355.37534785592919</v>
      </c>
    </row>
    <row r="7746" spans="1:2" x14ac:dyDescent="0.25">
      <c r="A7746" s="4">
        <v>47237</v>
      </c>
      <c r="B7746" s="7">
        <f>+B7745*(1+'VTU Crédito Hipotecario'!$D$20)^(0.00273972602739726)</f>
        <v>355.4042229204963</v>
      </c>
    </row>
    <row r="7747" spans="1:2" x14ac:dyDescent="0.25">
      <c r="A7747" s="4">
        <v>47238</v>
      </c>
      <c r="B7747" s="7">
        <f>+B7746*(1+'VTU Crédito Hipotecario'!$D$20)^(0.00273972602739726)</f>
        <v>355.43310033122879</v>
      </c>
    </row>
    <row r="7748" spans="1:2" x14ac:dyDescent="0.25">
      <c r="A7748" s="4">
        <v>47239</v>
      </c>
      <c r="B7748" s="7">
        <f>+B7747*(1+'VTU Crédito Hipotecario'!$D$20)^(0.00273972602739726)</f>
        <v>355.46198008831738</v>
      </c>
    </row>
    <row r="7749" spans="1:2" x14ac:dyDescent="0.25">
      <c r="A7749" s="4">
        <v>47240</v>
      </c>
      <c r="B7749" s="7">
        <f>+B7748*(1+'VTU Crédito Hipotecario'!$D$20)^(0.00273972602739726)</f>
        <v>355.49086219195266</v>
      </c>
    </row>
    <row r="7750" spans="1:2" x14ac:dyDescent="0.25">
      <c r="A7750" s="4">
        <v>47241</v>
      </c>
      <c r="B7750" s="7">
        <f>+B7749*(1+'VTU Crédito Hipotecario'!$D$20)^(0.00273972602739726)</f>
        <v>355.51974664232529</v>
      </c>
    </row>
    <row r="7751" spans="1:2" x14ac:dyDescent="0.25">
      <c r="A7751" s="4">
        <v>47242</v>
      </c>
      <c r="B7751" s="7">
        <f>+B7750*(1+'VTU Crédito Hipotecario'!$D$20)^(0.00273972602739726)</f>
        <v>355.54863343962597</v>
      </c>
    </row>
    <row r="7752" spans="1:2" x14ac:dyDescent="0.25">
      <c r="A7752" s="4">
        <v>47243</v>
      </c>
      <c r="B7752" s="7">
        <f>+B7751*(1+'VTU Crédito Hipotecario'!$D$20)^(0.00273972602739726)</f>
        <v>355.57752258404537</v>
      </c>
    </row>
    <row r="7753" spans="1:2" x14ac:dyDescent="0.25">
      <c r="A7753" s="4">
        <v>47244</v>
      </c>
      <c r="B7753" s="7">
        <f>+B7752*(1+'VTU Crédito Hipotecario'!$D$20)^(0.00273972602739726)</f>
        <v>355.60641407577424</v>
      </c>
    </row>
    <row r="7754" spans="1:2" x14ac:dyDescent="0.25">
      <c r="A7754" s="4">
        <v>47245</v>
      </c>
      <c r="B7754" s="7">
        <f>+B7753*(1+'VTU Crédito Hipotecario'!$D$20)^(0.00273972602739726)</f>
        <v>355.63530791500324</v>
      </c>
    </row>
    <row r="7755" spans="1:2" x14ac:dyDescent="0.25">
      <c r="A7755" s="4">
        <v>47246</v>
      </c>
      <c r="B7755" s="7">
        <f>+B7754*(1+'VTU Crédito Hipotecario'!$D$20)^(0.00273972602739726)</f>
        <v>355.66420410192319</v>
      </c>
    </row>
    <row r="7756" spans="1:2" x14ac:dyDescent="0.25">
      <c r="A7756" s="4">
        <v>47247</v>
      </c>
      <c r="B7756" s="7">
        <f>+B7755*(1+'VTU Crédito Hipotecario'!$D$20)^(0.00273972602739726)</f>
        <v>355.6931026367248</v>
      </c>
    </row>
    <row r="7757" spans="1:2" x14ac:dyDescent="0.25">
      <c r="A7757" s="4">
        <v>47248</v>
      </c>
      <c r="B7757" s="7">
        <f>+B7756*(1+'VTU Crédito Hipotecario'!$D$20)^(0.00273972602739726)</f>
        <v>355.72200351959884</v>
      </c>
    </row>
    <row r="7758" spans="1:2" x14ac:dyDescent="0.25">
      <c r="A7758" s="4">
        <v>47249</v>
      </c>
      <c r="B7758" s="7">
        <f>+B7757*(1+'VTU Crédito Hipotecario'!$D$20)^(0.00273972602739726)</f>
        <v>355.75090675073608</v>
      </c>
    </row>
    <row r="7759" spans="1:2" x14ac:dyDescent="0.25">
      <c r="A7759" s="4">
        <v>47250</v>
      </c>
      <c r="B7759" s="7">
        <f>+B7758*(1+'VTU Crédito Hipotecario'!$D$20)^(0.00273972602739726)</f>
        <v>355.77981233032733</v>
      </c>
    </row>
    <row r="7760" spans="1:2" x14ac:dyDescent="0.25">
      <c r="A7760" s="4">
        <v>47251</v>
      </c>
      <c r="B7760" s="7">
        <f>+B7759*(1+'VTU Crédito Hipotecario'!$D$20)^(0.00273972602739726)</f>
        <v>355.80872025856343</v>
      </c>
    </row>
    <row r="7761" spans="1:2" x14ac:dyDescent="0.25">
      <c r="A7761" s="4">
        <v>47252</v>
      </c>
      <c r="B7761" s="7">
        <f>+B7760*(1+'VTU Crédito Hipotecario'!$D$20)^(0.00273972602739726)</f>
        <v>355.83763053563518</v>
      </c>
    </row>
    <row r="7762" spans="1:2" x14ac:dyDescent="0.25">
      <c r="A7762" s="4">
        <v>47253</v>
      </c>
      <c r="B7762" s="7">
        <f>+B7761*(1+'VTU Crédito Hipotecario'!$D$20)^(0.00273972602739726)</f>
        <v>355.86654316173349</v>
      </c>
    </row>
    <row r="7763" spans="1:2" x14ac:dyDescent="0.25">
      <c r="A7763" s="4">
        <v>47254</v>
      </c>
      <c r="B7763" s="7">
        <f>+B7762*(1+'VTU Crédito Hipotecario'!$D$20)^(0.00273972602739726)</f>
        <v>355.89545813704916</v>
      </c>
    </row>
    <row r="7764" spans="1:2" x14ac:dyDescent="0.25">
      <c r="A7764" s="4">
        <v>47255</v>
      </c>
      <c r="B7764" s="7">
        <f>+B7763*(1+'VTU Crédito Hipotecario'!$D$20)^(0.00273972602739726)</f>
        <v>355.92437546177314</v>
      </c>
    </row>
    <row r="7765" spans="1:2" x14ac:dyDescent="0.25">
      <c r="A7765" s="4">
        <v>47256</v>
      </c>
      <c r="B7765" s="7">
        <f>+B7764*(1+'VTU Crédito Hipotecario'!$D$20)^(0.00273972602739726)</f>
        <v>355.95329513609624</v>
      </c>
    </row>
    <row r="7766" spans="1:2" x14ac:dyDescent="0.25">
      <c r="A7766" s="4">
        <v>47257</v>
      </c>
      <c r="B7766" s="7">
        <f>+B7765*(1+'VTU Crédito Hipotecario'!$D$20)^(0.00273972602739726)</f>
        <v>355.98221716020942</v>
      </c>
    </row>
    <row r="7767" spans="1:2" x14ac:dyDescent="0.25">
      <c r="A7767" s="4">
        <v>47258</v>
      </c>
      <c r="B7767" s="7">
        <f>+B7766*(1+'VTU Crédito Hipotecario'!$D$20)^(0.00273972602739726)</f>
        <v>356.01114153430359</v>
      </c>
    </row>
    <row r="7768" spans="1:2" x14ac:dyDescent="0.25">
      <c r="A7768" s="4">
        <v>47259</v>
      </c>
      <c r="B7768" s="7">
        <f>+B7767*(1+'VTU Crédito Hipotecario'!$D$20)^(0.00273972602739726)</f>
        <v>356.0400682585697</v>
      </c>
    </row>
    <row r="7769" spans="1:2" x14ac:dyDescent="0.25">
      <c r="A7769" s="4">
        <v>47260</v>
      </c>
      <c r="B7769" s="7">
        <f>+B7768*(1+'VTU Crédito Hipotecario'!$D$20)^(0.00273972602739726)</f>
        <v>356.06899733319869</v>
      </c>
    </row>
    <row r="7770" spans="1:2" x14ac:dyDescent="0.25">
      <c r="A7770" s="4">
        <v>47261</v>
      </c>
      <c r="B7770" s="7">
        <f>+B7769*(1+'VTU Crédito Hipotecario'!$D$20)^(0.00273972602739726)</f>
        <v>356.09792875838156</v>
      </c>
    </row>
    <row r="7771" spans="1:2" x14ac:dyDescent="0.25">
      <c r="A7771" s="4">
        <v>47262</v>
      </c>
      <c r="B7771" s="7">
        <f>+B7770*(1+'VTU Crédito Hipotecario'!$D$20)^(0.00273972602739726)</f>
        <v>356.12686253430928</v>
      </c>
    </row>
    <row r="7772" spans="1:2" x14ac:dyDescent="0.25">
      <c r="A7772" s="4">
        <v>47263</v>
      </c>
      <c r="B7772" s="7">
        <f>+B7771*(1+'VTU Crédito Hipotecario'!$D$20)^(0.00273972602739726)</f>
        <v>356.15579866117287</v>
      </c>
    </row>
    <row r="7773" spans="1:2" x14ac:dyDescent="0.25">
      <c r="A7773" s="4">
        <v>47264</v>
      </c>
      <c r="B7773" s="7">
        <f>+B7772*(1+'VTU Crédito Hipotecario'!$D$20)^(0.00273972602739726)</f>
        <v>356.1847371391633</v>
      </c>
    </row>
    <row r="7774" spans="1:2" x14ac:dyDescent="0.25">
      <c r="A7774" s="4">
        <v>47265</v>
      </c>
      <c r="B7774" s="7">
        <f>+B7773*(1+'VTU Crédito Hipotecario'!$D$20)^(0.00273972602739726)</f>
        <v>356.2136779684717</v>
      </c>
    </row>
    <row r="7775" spans="1:2" x14ac:dyDescent="0.25">
      <c r="A7775" s="4">
        <v>47266</v>
      </c>
      <c r="B7775" s="7">
        <f>+B7774*(1+'VTU Crédito Hipotecario'!$D$20)^(0.00273972602739726)</f>
        <v>356.24262114928905</v>
      </c>
    </row>
    <row r="7776" spans="1:2" x14ac:dyDescent="0.25">
      <c r="A7776" s="4">
        <v>47267</v>
      </c>
      <c r="B7776" s="7">
        <f>+B7775*(1+'VTU Crédito Hipotecario'!$D$20)^(0.00273972602739726)</f>
        <v>356.27156668180641</v>
      </c>
    </row>
    <row r="7777" spans="1:2" x14ac:dyDescent="0.25">
      <c r="A7777" s="4">
        <v>47268</v>
      </c>
      <c r="B7777" s="7">
        <f>+B7776*(1+'VTU Crédito Hipotecario'!$D$20)^(0.00273972602739726)</f>
        <v>356.30051456621487</v>
      </c>
    </row>
    <row r="7778" spans="1:2" x14ac:dyDescent="0.25">
      <c r="A7778" s="4">
        <v>47269</v>
      </c>
      <c r="B7778" s="7">
        <f>+B7777*(1+'VTU Crédito Hipotecario'!$D$20)^(0.00273972602739726)</f>
        <v>356.32946480270556</v>
      </c>
    </row>
    <row r="7779" spans="1:2" x14ac:dyDescent="0.25">
      <c r="A7779" s="4">
        <v>47270</v>
      </c>
      <c r="B7779" s="7">
        <f>+B7778*(1+'VTU Crédito Hipotecario'!$D$20)^(0.00273972602739726)</f>
        <v>356.35841739146957</v>
      </c>
    </row>
    <row r="7780" spans="1:2" x14ac:dyDescent="0.25">
      <c r="A7780" s="4">
        <v>47271</v>
      </c>
      <c r="B7780" s="7">
        <f>+B7779*(1+'VTU Crédito Hipotecario'!$D$20)^(0.00273972602739726)</f>
        <v>356.38737233269802</v>
      </c>
    </row>
    <row r="7781" spans="1:2" x14ac:dyDescent="0.25">
      <c r="A7781" s="4">
        <v>47272</v>
      </c>
      <c r="B7781" s="7">
        <f>+B7780*(1+'VTU Crédito Hipotecario'!$D$20)^(0.00273972602739726)</f>
        <v>356.41632962658201</v>
      </c>
    </row>
    <row r="7782" spans="1:2" x14ac:dyDescent="0.25">
      <c r="A7782" s="4">
        <v>47273</v>
      </c>
      <c r="B7782" s="7">
        <f>+B7781*(1+'VTU Crédito Hipotecario'!$D$20)^(0.00273972602739726)</f>
        <v>356.44528927331277</v>
      </c>
    </row>
    <row r="7783" spans="1:2" x14ac:dyDescent="0.25">
      <c r="A7783" s="4">
        <v>47274</v>
      </c>
      <c r="B7783" s="7">
        <f>+B7782*(1+'VTU Crédito Hipotecario'!$D$20)^(0.00273972602739726)</f>
        <v>356.47425127308145</v>
      </c>
    </row>
    <row r="7784" spans="1:2" x14ac:dyDescent="0.25">
      <c r="A7784" s="4">
        <v>47275</v>
      </c>
      <c r="B7784" s="7">
        <f>+B7783*(1+'VTU Crédito Hipotecario'!$D$20)^(0.00273972602739726)</f>
        <v>356.50321562607922</v>
      </c>
    </row>
    <row r="7785" spans="1:2" x14ac:dyDescent="0.25">
      <c r="A7785" s="4">
        <v>47276</v>
      </c>
      <c r="B7785" s="7">
        <f>+B7784*(1+'VTU Crédito Hipotecario'!$D$20)^(0.00273972602739726)</f>
        <v>356.53218233249731</v>
      </c>
    </row>
    <row r="7786" spans="1:2" x14ac:dyDescent="0.25">
      <c r="A7786" s="4">
        <v>47277</v>
      </c>
      <c r="B7786" s="7">
        <f>+B7785*(1+'VTU Crédito Hipotecario'!$D$20)^(0.00273972602739726)</f>
        <v>356.56115139252694</v>
      </c>
    </row>
    <row r="7787" spans="1:2" x14ac:dyDescent="0.25">
      <c r="A7787" s="4">
        <v>47278</v>
      </c>
      <c r="B7787" s="7">
        <f>+B7786*(1+'VTU Crédito Hipotecario'!$D$20)^(0.00273972602739726)</f>
        <v>356.59012280635937</v>
      </c>
    </row>
    <row r="7788" spans="1:2" x14ac:dyDescent="0.25">
      <c r="A7788" s="4">
        <v>47279</v>
      </c>
      <c r="B7788" s="7">
        <f>+B7787*(1+'VTU Crédito Hipotecario'!$D$20)^(0.00273972602739726)</f>
        <v>356.61909657418579</v>
      </c>
    </row>
    <row r="7789" spans="1:2" x14ac:dyDescent="0.25">
      <c r="A7789" s="4">
        <v>47280</v>
      </c>
      <c r="B7789" s="7">
        <f>+B7788*(1+'VTU Crédito Hipotecario'!$D$20)^(0.00273972602739726)</f>
        <v>356.64807269619752</v>
      </c>
    </row>
    <row r="7790" spans="1:2" x14ac:dyDescent="0.25">
      <c r="A7790" s="4">
        <v>47281</v>
      </c>
      <c r="B7790" s="7">
        <f>+B7789*(1+'VTU Crédito Hipotecario'!$D$20)^(0.00273972602739726)</f>
        <v>356.67705117258583</v>
      </c>
    </row>
    <row r="7791" spans="1:2" x14ac:dyDescent="0.25">
      <c r="A7791" s="4">
        <v>47282</v>
      </c>
      <c r="B7791" s="7">
        <f>+B7790*(1+'VTU Crédito Hipotecario'!$D$20)^(0.00273972602739726)</f>
        <v>356.70603200354202</v>
      </c>
    </row>
    <row r="7792" spans="1:2" x14ac:dyDescent="0.25">
      <c r="A7792" s="4">
        <v>47283</v>
      </c>
      <c r="B7792" s="7">
        <f>+B7791*(1+'VTU Crédito Hipotecario'!$D$20)^(0.00273972602739726)</f>
        <v>356.73501518925741</v>
      </c>
    </row>
    <row r="7793" spans="1:2" x14ac:dyDescent="0.25">
      <c r="A7793" s="4">
        <v>47284</v>
      </c>
      <c r="B7793" s="7">
        <f>+B7792*(1+'VTU Crédito Hipotecario'!$D$20)^(0.00273972602739726)</f>
        <v>356.76400072992328</v>
      </c>
    </row>
    <row r="7794" spans="1:2" x14ac:dyDescent="0.25">
      <c r="A7794" s="4">
        <v>47285</v>
      </c>
      <c r="B7794" s="7">
        <f>+B7793*(1+'VTU Crédito Hipotecario'!$D$20)^(0.00273972602739726)</f>
        <v>356.79298862573103</v>
      </c>
    </row>
    <row r="7795" spans="1:2" x14ac:dyDescent="0.25">
      <c r="A7795" s="4">
        <v>47286</v>
      </c>
      <c r="B7795" s="7">
        <f>+B7794*(1+'VTU Crédito Hipotecario'!$D$20)^(0.00273972602739726)</f>
        <v>356.82197887687198</v>
      </c>
    </row>
    <row r="7796" spans="1:2" x14ac:dyDescent="0.25">
      <c r="A7796" s="4">
        <v>47287</v>
      </c>
      <c r="B7796" s="7">
        <f>+B7795*(1+'VTU Crédito Hipotecario'!$D$20)^(0.00273972602739726)</f>
        <v>356.85097148353753</v>
      </c>
    </row>
    <row r="7797" spans="1:2" x14ac:dyDescent="0.25">
      <c r="A7797" s="4">
        <v>47288</v>
      </c>
      <c r="B7797" s="7">
        <f>+B7796*(1+'VTU Crédito Hipotecario'!$D$20)^(0.00273972602739726)</f>
        <v>356.87996644591908</v>
      </c>
    </row>
    <row r="7798" spans="1:2" x14ac:dyDescent="0.25">
      <c r="A7798" s="4">
        <v>47289</v>
      </c>
      <c r="B7798" s="7">
        <f>+B7797*(1+'VTU Crédito Hipotecario'!$D$20)^(0.00273972602739726)</f>
        <v>356.90896376420801</v>
      </c>
    </row>
    <row r="7799" spans="1:2" x14ac:dyDescent="0.25">
      <c r="A7799" s="4">
        <v>47290</v>
      </c>
      <c r="B7799" s="7">
        <f>+B7798*(1+'VTU Crédito Hipotecario'!$D$20)^(0.00273972602739726)</f>
        <v>356.93796343859577</v>
      </c>
    </row>
    <row r="7800" spans="1:2" x14ac:dyDescent="0.25">
      <c r="A7800" s="4">
        <v>47291</v>
      </c>
      <c r="B7800" s="7">
        <f>+B7799*(1+'VTU Crédito Hipotecario'!$D$20)^(0.00273972602739726)</f>
        <v>356.96696546927382</v>
      </c>
    </row>
    <row r="7801" spans="1:2" x14ac:dyDescent="0.25">
      <c r="A7801" s="4">
        <v>47292</v>
      </c>
      <c r="B7801" s="7">
        <f>+B7800*(1+'VTU Crédito Hipotecario'!$D$20)^(0.00273972602739726)</f>
        <v>356.99596985643353</v>
      </c>
    </row>
    <row r="7802" spans="1:2" x14ac:dyDescent="0.25">
      <c r="A7802" s="4">
        <v>47293</v>
      </c>
      <c r="B7802" s="7">
        <f>+B7801*(1+'VTU Crédito Hipotecario'!$D$20)^(0.00273972602739726)</f>
        <v>357.02497660026643</v>
      </c>
    </row>
    <row r="7803" spans="1:2" x14ac:dyDescent="0.25">
      <c r="A7803" s="4">
        <v>47294</v>
      </c>
      <c r="B7803" s="7">
        <f>+B7802*(1+'VTU Crédito Hipotecario'!$D$20)^(0.00273972602739726)</f>
        <v>357.05398570096401</v>
      </c>
    </row>
    <row r="7804" spans="1:2" x14ac:dyDescent="0.25">
      <c r="A7804" s="4">
        <v>47295</v>
      </c>
      <c r="B7804" s="7">
        <f>+B7803*(1+'VTU Crédito Hipotecario'!$D$20)^(0.00273972602739726)</f>
        <v>357.08299715871777</v>
      </c>
    </row>
    <row r="7805" spans="1:2" x14ac:dyDescent="0.25">
      <c r="A7805" s="4">
        <v>47296</v>
      </c>
      <c r="B7805" s="7">
        <f>+B7804*(1+'VTU Crédito Hipotecario'!$D$20)^(0.00273972602739726)</f>
        <v>357.11201097371924</v>
      </c>
    </row>
    <row r="7806" spans="1:2" x14ac:dyDescent="0.25">
      <c r="A7806" s="4">
        <v>47297</v>
      </c>
      <c r="B7806" s="7">
        <f>+B7805*(1+'VTU Crédito Hipotecario'!$D$20)^(0.00273972602739726)</f>
        <v>357.1410271461599</v>
      </c>
    </row>
    <row r="7807" spans="1:2" x14ac:dyDescent="0.25">
      <c r="A7807" s="4">
        <v>47298</v>
      </c>
      <c r="B7807" s="7">
        <f>+B7806*(1+'VTU Crédito Hipotecario'!$D$20)^(0.00273972602739726)</f>
        <v>357.17004567623133</v>
      </c>
    </row>
    <row r="7808" spans="1:2" x14ac:dyDescent="0.25">
      <c r="A7808" s="4">
        <v>47299</v>
      </c>
      <c r="B7808" s="7">
        <f>+B7807*(1+'VTU Crédito Hipotecario'!$D$20)^(0.00273972602739726)</f>
        <v>357.19906656412508</v>
      </c>
    </row>
    <row r="7809" spans="1:2" x14ac:dyDescent="0.25">
      <c r="A7809" s="4">
        <v>47300</v>
      </c>
      <c r="B7809" s="7">
        <f>+B7808*(1+'VTU Crédito Hipotecario'!$D$20)^(0.00273972602739726)</f>
        <v>357.22808981003271</v>
      </c>
    </row>
    <row r="7810" spans="1:2" x14ac:dyDescent="0.25">
      <c r="A7810" s="4">
        <v>47301</v>
      </c>
      <c r="B7810" s="7">
        <f>+B7809*(1+'VTU Crédito Hipotecario'!$D$20)^(0.00273972602739726)</f>
        <v>357.25711541414586</v>
      </c>
    </row>
    <row r="7811" spans="1:2" x14ac:dyDescent="0.25">
      <c r="A7811" s="4">
        <v>47302</v>
      </c>
      <c r="B7811" s="7">
        <f>+B7810*(1+'VTU Crédito Hipotecario'!$D$20)^(0.00273972602739726)</f>
        <v>357.28614337665613</v>
      </c>
    </row>
    <row r="7812" spans="1:2" x14ac:dyDescent="0.25">
      <c r="A7812" s="4">
        <v>47303</v>
      </c>
      <c r="B7812" s="7">
        <f>+B7811*(1+'VTU Crédito Hipotecario'!$D$20)^(0.00273972602739726)</f>
        <v>357.31517369775514</v>
      </c>
    </row>
    <row r="7813" spans="1:2" x14ac:dyDescent="0.25">
      <c r="A7813" s="4">
        <v>47304</v>
      </c>
      <c r="B7813" s="7">
        <f>+B7812*(1+'VTU Crédito Hipotecario'!$D$20)^(0.00273972602739726)</f>
        <v>357.34420637763452</v>
      </c>
    </row>
    <row r="7814" spans="1:2" x14ac:dyDescent="0.25">
      <c r="A7814" s="4">
        <v>47305</v>
      </c>
      <c r="B7814" s="7">
        <f>+B7813*(1+'VTU Crédito Hipotecario'!$D$20)^(0.00273972602739726)</f>
        <v>357.37324141648594</v>
      </c>
    </row>
    <row r="7815" spans="1:2" x14ac:dyDescent="0.25">
      <c r="A7815" s="4">
        <v>47306</v>
      </c>
      <c r="B7815" s="7">
        <f>+B7814*(1+'VTU Crédito Hipotecario'!$D$20)^(0.00273972602739726)</f>
        <v>357.40227881450102</v>
      </c>
    </row>
    <row r="7816" spans="1:2" x14ac:dyDescent="0.25">
      <c r="A7816" s="4">
        <v>47307</v>
      </c>
      <c r="B7816" s="7">
        <f>+B7815*(1+'VTU Crédito Hipotecario'!$D$20)^(0.00273972602739726)</f>
        <v>357.43131857187149</v>
      </c>
    </row>
    <row r="7817" spans="1:2" x14ac:dyDescent="0.25">
      <c r="A7817" s="4">
        <v>47308</v>
      </c>
      <c r="B7817" s="7">
        <f>+B7816*(1+'VTU Crédito Hipotecario'!$D$20)^(0.00273972602739726)</f>
        <v>357.46036068878908</v>
      </c>
    </row>
    <row r="7818" spans="1:2" x14ac:dyDescent="0.25">
      <c r="A7818" s="4">
        <v>47309</v>
      </c>
      <c r="B7818" s="7">
        <f>+B7817*(1+'VTU Crédito Hipotecario'!$D$20)^(0.00273972602739726)</f>
        <v>357.48940516544548</v>
      </c>
    </row>
    <row r="7819" spans="1:2" x14ac:dyDescent="0.25">
      <c r="A7819" s="4">
        <v>47310</v>
      </c>
      <c r="B7819" s="7">
        <f>+B7818*(1+'VTU Crédito Hipotecario'!$D$20)^(0.00273972602739726)</f>
        <v>357.5184520020324</v>
      </c>
    </row>
    <row r="7820" spans="1:2" x14ac:dyDescent="0.25">
      <c r="A7820" s="4">
        <v>47311</v>
      </c>
      <c r="B7820" s="7">
        <f>+B7819*(1+'VTU Crédito Hipotecario'!$D$20)^(0.00273972602739726)</f>
        <v>357.54750119874166</v>
      </c>
    </row>
    <row r="7821" spans="1:2" x14ac:dyDescent="0.25">
      <c r="A7821" s="4">
        <v>47312</v>
      </c>
      <c r="B7821" s="7">
        <f>+B7820*(1+'VTU Crédito Hipotecario'!$D$20)^(0.00273972602739726)</f>
        <v>357.57655275576496</v>
      </c>
    </row>
    <row r="7822" spans="1:2" x14ac:dyDescent="0.25">
      <c r="A7822" s="4">
        <v>47313</v>
      </c>
      <c r="B7822" s="7">
        <f>+B7821*(1+'VTU Crédito Hipotecario'!$D$20)^(0.00273972602739726)</f>
        <v>357.60560667329412</v>
      </c>
    </row>
    <row r="7823" spans="1:2" x14ac:dyDescent="0.25">
      <c r="A7823" s="4">
        <v>47314</v>
      </c>
      <c r="B7823" s="7">
        <f>+B7822*(1+'VTU Crédito Hipotecario'!$D$20)^(0.00273972602739726)</f>
        <v>357.63466295152091</v>
      </c>
    </row>
    <row r="7824" spans="1:2" x14ac:dyDescent="0.25">
      <c r="A7824" s="4">
        <v>47315</v>
      </c>
      <c r="B7824" s="7">
        <f>+B7823*(1+'VTU Crédito Hipotecario'!$D$20)^(0.00273972602739726)</f>
        <v>357.66372159063712</v>
      </c>
    </row>
    <row r="7825" spans="1:2" x14ac:dyDescent="0.25">
      <c r="A7825" s="4">
        <v>47316</v>
      </c>
      <c r="B7825" s="7">
        <f>+B7824*(1+'VTU Crédito Hipotecario'!$D$20)^(0.00273972602739726)</f>
        <v>357.69278259083461</v>
      </c>
    </row>
    <row r="7826" spans="1:2" x14ac:dyDescent="0.25">
      <c r="A7826" s="4">
        <v>47317</v>
      </c>
      <c r="B7826" s="7">
        <f>+B7825*(1+'VTU Crédito Hipotecario'!$D$20)^(0.00273972602739726)</f>
        <v>357.72184595230527</v>
      </c>
    </row>
    <row r="7827" spans="1:2" x14ac:dyDescent="0.25">
      <c r="A7827" s="4">
        <v>47318</v>
      </c>
      <c r="B7827" s="7">
        <f>+B7826*(1+'VTU Crédito Hipotecario'!$D$20)^(0.00273972602739726)</f>
        <v>357.7509116752409</v>
      </c>
    </row>
    <row r="7828" spans="1:2" x14ac:dyDescent="0.25">
      <c r="A7828" s="4">
        <v>47319</v>
      </c>
      <c r="B7828" s="7">
        <f>+B7827*(1+'VTU Crédito Hipotecario'!$D$20)^(0.00273972602739726)</f>
        <v>357.7799797598334</v>
      </c>
    </row>
    <row r="7829" spans="1:2" x14ac:dyDescent="0.25">
      <c r="A7829" s="4">
        <v>47320</v>
      </c>
      <c r="B7829" s="7">
        <f>+B7828*(1+'VTU Crédito Hipotecario'!$D$20)^(0.00273972602739726)</f>
        <v>357.80905020627461</v>
      </c>
    </row>
    <row r="7830" spans="1:2" x14ac:dyDescent="0.25">
      <c r="A7830" s="4">
        <v>47321</v>
      </c>
      <c r="B7830" s="7">
        <f>+B7829*(1+'VTU Crédito Hipotecario'!$D$20)^(0.00273972602739726)</f>
        <v>357.83812301475649</v>
      </c>
    </row>
    <row r="7831" spans="1:2" x14ac:dyDescent="0.25">
      <c r="A7831" s="4">
        <v>47322</v>
      </c>
      <c r="B7831" s="7">
        <f>+B7830*(1+'VTU Crédito Hipotecario'!$D$20)^(0.00273972602739726)</f>
        <v>357.86719818547095</v>
      </c>
    </row>
    <row r="7832" spans="1:2" x14ac:dyDescent="0.25">
      <c r="A7832" s="4">
        <v>47323</v>
      </c>
      <c r="B7832" s="7">
        <f>+B7831*(1+'VTU Crédito Hipotecario'!$D$20)^(0.00273972602739726)</f>
        <v>357.8962757186099</v>
      </c>
    </row>
    <row r="7833" spans="1:2" x14ac:dyDescent="0.25">
      <c r="A7833" s="4">
        <v>47324</v>
      </c>
      <c r="B7833" s="7">
        <f>+B7832*(1+'VTU Crédito Hipotecario'!$D$20)^(0.00273972602739726)</f>
        <v>357.92535561436529</v>
      </c>
    </row>
    <row r="7834" spans="1:2" x14ac:dyDescent="0.25">
      <c r="A7834" s="4">
        <v>47325</v>
      </c>
      <c r="B7834" s="7">
        <f>+B7833*(1+'VTU Crédito Hipotecario'!$D$20)^(0.00273972602739726)</f>
        <v>357.95443787292913</v>
      </c>
    </row>
    <row r="7835" spans="1:2" x14ac:dyDescent="0.25">
      <c r="A7835" s="4">
        <v>47326</v>
      </c>
      <c r="B7835" s="7">
        <f>+B7834*(1+'VTU Crédito Hipotecario'!$D$20)^(0.00273972602739726)</f>
        <v>357.9835224944934</v>
      </c>
    </row>
    <row r="7836" spans="1:2" x14ac:dyDescent="0.25">
      <c r="A7836" s="4">
        <v>47327</v>
      </c>
      <c r="B7836" s="7">
        <f>+B7835*(1+'VTU Crédito Hipotecario'!$D$20)^(0.00273972602739726)</f>
        <v>358.01260947925005</v>
      </c>
    </row>
    <row r="7837" spans="1:2" x14ac:dyDescent="0.25">
      <c r="A7837" s="4">
        <v>47328</v>
      </c>
      <c r="B7837" s="7">
        <f>+B7836*(1+'VTU Crédito Hipotecario'!$D$20)^(0.00273972602739726)</f>
        <v>358.04169882739114</v>
      </c>
    </row>
    <row r="7838" spans="1:2" x14ac:dyDescent="0.25">
      <c r="A7838" s="4">
        <v>47329</v>
      </c>
      <c r="B7838" s="7">
        <f>+B7837*(1+'VTU Crédito Hipotecario'!$D$20)^(0.00273972602739726)</f>
        <v>358.07079053910871</v>
      </c>
    </row>
    <row r="7839" spans="1:2" x14ac:dyDescent="0.25">
      <c r="A7839" s="4">
        <v>47330</v>
      </c>
      <c r="B7839" s="7">
        <f>+B7838*(1+'VTU Crédito Hipotecario'!$D$20)^(0.00273972602739726)</f>
        <v>358.09988461459477</v>
      </c>
    </row>
    <row r="7840" spans="1:2" x14ac:dyDescent="0.25">
      <c r="A7840" s="4">
        <v>47331</v>
      </c>
      <c r="B7840" s="7">
        <f>+B7839*(1+'VTU Crédito Hipotecario'!$D$20)^(0.00273972602739726)</f>
        <v>358.12898105404139</v>
      </c>
    </row>
    <row r="7841" spans="1:2" x14ac:dyDescent="0.25">
      <c r="A7841" s="4">
        <v>47332</v>
      </c>
      <c r="B7841" s="7">
        <f>+B7840*(1+'VTU Crédito Hipotecario'!$D$20)^(0.00273972602739726)</f>
        <v>358.15807985764064</v>
      </c>
    </row>
    <row r="7842" spans="1:2" x14ac:dyDescent="0.25">
      <c r="A7842" s="4">
        <v>47333</v>
      </c>
      <c r="B7842" s="7">
        <f>+B7841*(1+'VTU Crédito Hipotecario'!$D$20)^(0.00273972602739726)</f>
        <v>358.18718102558466</v>
      </c>
    </row>
    <row r="7843" spans="1:2" x14ac:dyDescent="0.25">
      <c r="A7843" s="4">
        <v>47334</v>
      </c>
      <c r="B7843" s="7">
        <f>+B7842*(1+'VTU Crédito Hipotecario'!$D$20)^(0.00273972602739726)</f>
        <v>358.21628455806552</v>
      </c>
    </row>
    <row r="7844" spans="1:2" x14ac:dyDescent="0.25">
      <c r="A7844" s="4">
        <v>47335</v>
      </c>
      <c r="B7844" s="7">
        <f>+B7843*(1+'VTU Crédito Hipotecario'!$D$20)^(0.00273972602739726)</f>
        <v>358.24539045527536</v>
      </c>
    </row>
    <row r="7845" spans="1:2" x14ac:dyDescent="0.25">
      <c r="A7845" s="4">
        <v>47336</v>
      </c>
      <c r="B7845" s="7">
        <f>+B7844*(1+'VTU Crédito Hipotecario'!$D$20)^(0.00273972602739726)</f>
        <v>358.27449871740629</v>
      </c>
    </row>
    <row r="7846" spans="1:2" x14ac:dyDescent="0.25">
      <c r="A7846" s="4">
        <v>47337</v>
      </c>
      <c r="B7846" s="7">
        <f>+B7845*(1+'VTU Crédito Hipotecario'!$D$20)^(0.00273972602739726)</f>
        <v>358.30360934465045</v>
      </c>
    </row>
    <row r="7847" spans="1:2" x14ac:dyDescent="0.25">
      <c r="A7847" s="4">
        <v>47338</v>
      </c>
      <c r="B7847" s="7">
        <f>+B7846*(1+'VTU Crédito Hipotecario'!$D$20)^(0.00273972602739726)</f>
        <v>358.33272233720004</v>
      </c>
    </row>
    <row r="7848" spans="1:2" x14ac:dyDescent="0.25">
      <c r="A7848" s="4">
        <v>47339</v>
      </c>
      <c r="B7848" s="7">
        <f>+B7847*(1+'VTU Crédito Hipotecario'!$D$20)^(0.00273972602739726)</f>
        <v>358.36183769524729</v>
      </c>
    </row>
    <row r="7849" spans="1:2" x14ac:dyDescent="0.25">
      <c r="A7849" s="4">
        <v>47340</v>
      </c>
      <c r="B7849" s="7">
        <f>+B7848*(1+'VTU Crédito Hipotecario'!$D$20)^(0.00273972602739726)</f>
        <v>358.39095541898433</v>
      </c>
    </row>
    <row r="7850" spans="1:2" x14ac:dyDescent="0.25">
      <c r="A7850" s="4">
        <v>47341</v>
      </c>
      <c r="B7850" s="7">
        <f>+B7849*(1+'VTU Crédito Hipotecario'!$D$20)^(0.00273972602739726)</f>
        <v>358.42007550860342</v>
      </c>
    </row>
    <row r="7851" spans="1:2" x14ac:dyDescent="0.25">
      <c r="A7851" s="4">
        <v>47342</v>
      </c>
      <c r="B7851" s="7">
        <f>+B7850*(1+'VTU Crédito Hipotecario'!$D$20)^(0.00273972602739726)</f>
        <v>358.44919796429679</v>
      </c>
    </row>
    <row r="7852" spans="1:2" x14ac:dyDescent="0.25">
      <c r="A7852" s="4">
        <v>47343</v>
      </c>
      <c r="B7852" s="7">
        <f>+B7851*(1+'VTU Crédito Hipotecario'!$D$20)^(0.00273972602739726)</f>
        <v>358.47832278625668</v>
      </c>
    </row>
    <row r="7853" spans="1:2" x14ac:dyDescent="0.25">
      <c r="A7853" s="4">
        <v>47344</v>
      </c>
      <c r="B7853" s="7">
        <f>+B7852*(1+'VTU Crédito Hipotecario'!$D$20)^(0.00273972602739726)</f>
        <v>358.50744997467535</v>
      </c>
    </row>
    <row r="7854" spans="1:2" x14ac:dyDescent="0.25">
      <c r="A7854" s="4">
        <v>47345</v>
      </c>
      <c r="B7854" s="7">
        <f>+B7853*(1+'VTU Crédito Hipotecario'!$D$20)^(0.00273972602739726)</f>
        <v>358.5365795297451</v>
      </c>
    </row>
    <row r="7855" spans="1:2" x14ac:dyDescent="0.25">
      <c r="A7855" s="4">
        <v>47346</v>
      </c>
      <c r="B7855" s="7">
        <f>+B7854*(1+'VTU Crédito Hipotecario'!$D$20)^(0.00273972602739726)</f>
        <v>358.56571145165822</v>
      </c>
    </row>
    <row r="7856" spans="1:2" x14ac:dyDescent="0.25">
      <c r="A7856" s="4">
        <v>47347</v>
      </c>
      <c r="B7856" s="7">
        <f>+B7855*(1+'VTU Crédito Hipotecario'!$D$20)^(0.00273972602739726)</f>
        <v>358.59484574060701</v>
      </c>
    </row>
    <row r="7857" spans="1:2" x14ac:dyDescent="0.25">
      <c r="A7857" s="4">
        <v>47348</v>
      </c>
      <c r="B7857" s="7">
        <f>+B7856*(1+'VTU Crédito Hipotecario'!$D$20)^(0.00273972602739726)</f>
        <v>358.62398239678379</v>
      </c>
    </row>
    <row r="7858" spans="1:2" x14ac:dyDescent="0.25">
      <c r="A7858" s="4">
        <v>47349</v>
      </c>
      <c r="B7858" s="7">
        <f>+B7857*(1+'VTU Crédito Hipotecario'!$D$20)^(0.00273972602739726)</f>
        <v>358.6531214203809</v>
      </c>
    </row>
    <row r="7859" spans="1:2" x14ac:dyDescent="0.25">
      <c r="A7859" s="4">
        <v>47350</v>
      </c>
      <c r="B7859" s="7">
        <f>+B7858*(1+'VTU Crédito Hipotecario'!$D$20)^(0.00273972602739726)</f>
        <v>358.6822628115907</v>
      </c>
    </row>
    <row r="7860" spans="1:2" x14ac:dyDescent="0.25">
      <c r="A7860" s="4">
        <v>47351</v>
      </c>
      <c r="B7860" s="7">
        <f>+B7859*(1+'VTU Crédito Hipotecario'!$D$20)^(0.00273972602739726)</f>
        <v>358.71140657060562</v>
      </c>
    </row>
    <row r="7861" spans="1:2" x14ac:dyDescent="0.25">
      <c r="A7861" s="4">
        <v>47352</v>
      </c>
      <c r="B7861" s="7">
        <f>+B7860*(1+'VTU Crédito Hipotecario'!$D$20)^(0.00273972602739726)</f>
        <v>358.740552697618</v>
      </c>
    </row>
    <row r="7862" spans="1:2" x14ac:dyDescent="0.25">
      <c r="A7862" s="4">
        <v>47353</v>
      </c>
      <c r="B7862" s="7">
        <f>+B7861*(1+'VTU Crédito Hipotecario'!$D$20)^(0.00273972602739726)</f>
        <v>358.76970119282026</v>
      </c>
    </row>
    <row r="7863" spans="1:2" x14ac:dyDescent="0.25">
      <c r="A7863" s="4">
        <v>47354</v>
      </c>
      <c r="B7863" s="7">
        <f>+B7862*(1+'VTU Crédito Hipotecario'!$D$20)^(0.00273972602739726)</f>
        <v>358.79885205640483</v>
      </c>
    </row>
    <row r="7864" spans="1:2" x14ac:dyDescent="0.25">
      <c r="A7864" s="4">
        <v>47355</v>
      </c>
      <c r="B7864" s="7">
        <f>+B7863*(1+'VTU Crédito Hipotecario'!$D$20)^(0.00273972602739726)</f>
        <v>358.8280052885641</v>
      </c>
    </row>
    <row r="7865" spans="1:2" x14ac:dyDescent="0.25">
      <c r="A7865" s="4">
        <v>47356</v>
      </c>
      <c r="B7865" s="7">
        <f>+B7864*(1+'VTU Crédito Hipotecario'!$D$20)^(0.00273972602739726)</f>
        <v>358.85716088949056</v>
      </c>
    </row>
    <row r="7866" spans="1:2" x14ac:dyDescent="0.25">
      <c r="A7866" s="4">
        <v>47357</v>
      </c>
      <c r="B7866" s="7">
        <f>+B7865*(1+'VTU Crédito Hipotecario'!$D$20)^(0.00273972602739726)</f>
        <v>358.88631885937667</v>
      </c>
    </row>
    <row r="7867" spans="1:2" x14ac:dyDescent="0.25">
      <c r="A7867" s="4">
        <v>47358</v>
      </c>
      <c r="B7867" s="7">
        <f>+B7866*(1+'VTU Crédito Hipotecario'!$D$20)^(0.00273972602739726)</f>
        <v>358.91547919841491</v>
      </c>
    </row>
    <row r="7868" spans="1:2" x14ac:dyDescent="0.25">
      <c r="A7868" s="4">
        <v>47359</v>
      </c>
      <c r="B7868" s="7">
        <f>+B7867*(1+'VTU Crédito Hipotecario'!$D$20)^(0.00273972602739726)</f>
        <v>358.94464190679776</v>
      </c>
    </row>
    <row r="7869" spans="1:2" x14ac:dyDescent="0.25">
      <c r="A7869" s="4">
        <v>47360</v>
      </c>
      <c r="B7869" s="7">
        <f>+B7868*(1+'VTU Crédito Hipotecario'!$D$20)^(0.00273972602739726)</f>
        <v>358.97380698471778</v>
      </c>
    </row>
    <row r="7870" spans="1:2" x14ac:dyDescent="0.25">
      <c r="A7870" s="4">
        <v>47361</v>
      </c>
      <c r="B7870" s="7">
        <f>+B7869*(1+'VTU Crédito Hipotecario'!$D$20)^(0.00273972602739726)</f>
        <v>359.00297443236747</v>
      </c>
    </row>
    <row r="7871" spans="1:2" x14ac:dyDescent="0.25">
      <c r="A7871" s="4">
        <v>47362</v>
      </c>
      <c r="B7871" s="7">
        <f>+B7870*(1+'VTU Crédito Hipotecario'!$D$20)^(0.00273972602739726)</f>
        <v>359.03214424993939</v>
      </c>
    </row>
    <row r="7872" spans="1:2" x14ac:dyDescent="0.25">
      <c r="A7872" s="4">
        <v>47363</v>
      </c>
      <c r="B7872" s="7">
        <f>+B7871*(1+'VTU Crédito Hipotecario'!$D$20)^(0.00273972602739726)</f>
        <v>359.06131643762609</v>
      </c>
    </row>
    <row r="7873" spans="1:2" x14ac:dyDescent="0.25">
      <c r="A7873" s="4">
        <v>47364</v>
      </c>
      <c r="B7873" s="7">
        <f>+B7872*(1+'VTU Crédito Hipotecario'!$D$20)^(0.00273972602739726)</f>
        <v>359.09049099562014</v>
      </c>
    </row>
    <row r="7874" spans="1:2" x14ac:dyDescent="0.25">
      <c r="A7874" s="4">
        <v>47365</v>
      </c>
      <c r="B7874" s="7">
        <f>+B7873*(1+'VTU Crédito Hipotecario'!$D$20)^(0.00273972602739726)</f>
        <v>359.11966792411414</v>
      </c>
    </row>
    <row r="7875" spans="1:2" x14ac:dyDescent="0.25">
      <c r="A7875" s="4">
        <v>47366</v>
      </c>
      <c r="B7875" s="7">
        <f>+B7874*(1+'VTU Crédito Hipotecario'!$D$20)^(0.00273972602739726)</f>
        <v>359.14884722330072</v>
      </c>
    </row>
    <row r="7876" spans="1:2" x14ac:dyDescent="0.25">
      <c r="A7876" s="4">
        <v>47367</v>
      </c>
      <c r="B7876" s="7">
        <f>+B7875*(1+'VTU Crédito Hipotecario'!$D$20)^(0.00273972602739726)</f>
        <v>359.17802889337247</v>
      </c>
    </row>
    <row r="7877" spans="1:2" x14ac:dyDescent="0.25">
      <c r="A7877" s="4">
        <v>47368</v>
      </c>
      <c r="B7877" s="7">
        <f>+B7876*(1+'VTU Crédito Hipotecario'!$D$20)^(0.00273972602739726)</f>
        <v>359.20721293452203</v>
      </c>
    </row>
    <row r="7878" spans="1:2" x14ac:dyDescent="0.25">
      <c r="A7878" s="4">
        <v>47369</v>
      </c>
      <c r="B7878" s="7">
        <f>+B7877*(1+'VTU Crédito Hipotecario'!$D$20)^(0.00273972602739726)</f>
        <v>359.23639934694211</v>
      </c>
    </row>
    <row r="7879" spans="1:2" x14ac:dyDescent="0.25">
      <c r="A7879" s="4">
        <v>47370</v>
      </c>
      <c r="B7879" s="7">
        <f>+B7878*(1+'VTU Crédito Hipotecario'!$D$20)^(0.00273972602739726)</f>
        <v>359.26558813082534</v>
      </c>
    </row>
    <row r="7880" spans="1:2" x14ac:dyDescent="0.25">
      <c r="A7880" s="4">
        <v>47371</v>
      </c>
      <c r="B7880" s="7">
        <f>+B7879*(1+'VTU Crédito Hipotecario'!$D$20)^(0.00273972602739726)</f>
        <v>359.29477928636442</v>
      </c>
    </row>
    <row r="7881" spans="1:2" x14ac:dyDescent="0.25">
      <c r="A7881" s="4">
        <v>47372</v>
      </c>
      <c r="B7881" s="7">
        <f>+B7880*(1+'VTU Crédito Hipotecario'!$D$20)^(0.00273972602739726)</f>
        <v>359.32397281375199</v>
      </c>
    </row>
    <row r="7882" spans="1:2" x14ac:dyDescent="0.25">
      <c r="A7882" s="4">
        <v>47373</v>
      </c>
      <c r="B7882" s="7">
        <f>+B7881*(1+'VTU Crédito Hipotecario'!$D$20)^(0.00273972602739726)</f>
        <v>359.35316871318088</v>
      </c>
    </row>
    <row r="7883" spans="1:2" x14ac:dyDescent="0.25">
      <c r="A7883" s="4">
        <v>47374</v>
      </c>
      <c r="B7883" s="7">
        <f>+B7882*(1+'VTU Crédito Hipotecario'!$D$20)^(0.00273972602739726)</f>
        <v>359.38236698484371</v>
      </c>
    </row>
    <row r="7884" spans="1:2" x14ac:dyDescent="0.25">
      <c r="A7884" s="4">
        <v>47375</v>
      </c>
      <c r="B7884" s="7">
        <f>+B7883*(1+'VTU Crédito Hipotecario'!$D$20)^(0.00273972602739726)</f>
        <v>359.41156762893331</v>
      </c>
    </row>
    <row r="7885" spans="1:2" x14ac:dyDescent="0.25">
      <c r="A7885" s="4">
        <v>47376</v>
      </c>
      <c r="B7885" s="7">
        <f>+B7884*(1+'VTU Crédito Hipotecario'!$D$20)^(0.00273972602739726)</f>
        <v>359.44077064564243</v>
      </c>
    </row>
    <row r="7886" spans="1:2" x14ac:dyDescent="0.25">
      <c r="A7886" s="4">
        <v>47377</v>
      </c>
      <c r="B7886" s="7">
        <f>+B7885*(1+'VTU Crédito Hipotecario'!$D$20)^(0.00273972602739726)</f>
        <v>359.46997603516382</v>
      </c>
    </row>
    <row r="7887" spans="1:2" x14ac:dyDescent="0.25">
      <c r="A7887" s="4">
        <v>47378</v>
      </c>
      <c r="B7887" s="7">
        <f>+B7886*(1+'VTU Crédito Hipotecario'!$D$20)^(0.00273972602739726)</f>
        <v>359.49918379769031</v>
      </c>
    </row>
    <row r="7888" spans="1:2" x14ac:dyDescent="0.25">
      <c r="A7888" s="4">
        <v>47379</v>
      </c>
      <c r="B7888" s="7">
        <f>+B7887*(1+'VTU Crédito Hipotecario'!$D$20)^(0.00273972602739726)</f>
        <v>359.52839393341469</v>
      </c>
    </row>
    <row r="7889" spans="1:2" x14ac:dyDescent="0.25">
      <c r="A7889" s="4">
        <v>47380</v>
      </c>
      <c r="B7889" s="7">
        <f>+B7888*(1+'VTU Crédito Hipotecario'!$D$20)^(0.00273972602739726)</f>
        <v>359.55760644252979</v>
      </c>
    </row>
    <row r="7890" spans="1:2" x14ac:dyDescent="0.25">
      <c r="A7890" s="4">
        <v>47381</v>
      </c>
      <c r="B7890" s="7">
        <f>+B7889*(1+'VTU Crédito Hipotecario'!$D$20)^(0.00273972602739726)</f>
        <v>359.58682132522847</v>
      </c>
    </row>
    <row r="7891" spans="1:2" x14ac:dyDescent="0.25">
      <c r="A7891" s="4">
        <v>47382</v>
      </c>
      <c r="B7891" s="7">
        <f>+B7890*(1+'VTU Crédito Hipotecario'!$D$20)^(0.00273972602739726)</f>
        <v>359.61603858170361</v>
      </c>
    </row>
    <row r="7892" spans="1:2" x14ac:dyDescent="0.25">
      <c r="A7892" s="4">
        <v>47383</v>
      </c>
      <c r="B7892" s="7">
        <f>+B7891*(1+'VTU Crédito Hipotecario'!$D$20)^(0.00273972602739726)</f>
        <v>359.64525821214801</v>
      </c>
    </row>
    <row r="7893" spans="1:2" x14ac:dyDescent="0.25">
      <c r="A7893" s="4">
        <v>47384</v>
      </c>
      <c r="B7893" s="7">
        <f>+B7892*(1+'VTU Crédito Hipotecario'!$D$20)^(0.00273972602739726)</f>
        <v>359.6744802167546</v>
      </c>
    </row>
    <row r="7894" spans="1:2" x14ac:dyDescent="0.25">
      <c r="A7894" s="4">
        <v>47385</v>
      </c>
      <c r="B7894" s="7">
        <f>+B7893*(1+'VTU Crédito Hipotecario'!$D$20)^(0.00273972602739726)</f>
        <v>359.70370459571632</v>
      </c>
    </row>
    <row r="7895" spans="1:2" x14ac:dyDescent="0.25">
      <c r="A7895" s="4">
        <v>47386</v>
      </c>
      <c r="B7895" s="7">
        <f>+B7894*(1+'VTU Crédito Hipotecario'!$D$20)^(0.00273972602739726)</f>
        <v>359.73293134922602</v>
      </c>
    </row>
    <row r="7896" spans="1:2" x14ac:dyDescent="0.25">
      <c r="A7896" s="4">
        <v>47387</v>
      </c>
      <c r="B7896" s="7">
        <f>+B7895*(1+'VTU Crédito Hipotecario'!$D$20)^(0.00273972602739726)</f>
        <v>359.7621604774767</v>
      </c>
    </row>
    <row r="7897" spans="1:2" x14ac:dyDescent="0.25">
      <c r="A7897" s="4">
        <v>47388</v>
      </c>
      <c r="B7897" s="7">
        <f>+B7896*(1+'VTU Crédito Hipotecario'!$D$20)^(0.00273972602739726)</f>
        <v>359.79139198066127</v>
      </c>
    </row>
    <row r="7898" spans="1:2" x14ac:dyDescent="0.25">
      <c r="A7898" s="4">
        <v>47389</v>
      </c>
      <c r="B7898" s="7">
        <f>+B7897*(1+'VTU Crédito Hipotecario'!$D$20)^(0.00273972602739726)</f>
        <v>359.82062585897273</v>
      </c>
    </row>
    <row r="7899" spans="1:2" x14ac:dyDescent="0.25">
      <c r="A7899" s="4">
        <v>47390</v>
      </c>
      <c r="B7899" s="7">
        <f>+B7898*(1+'VTU Crédito Hipotecario'!$D$20)^(0.00273972602739726)</f>
        <v>359.84986211260406</v>
      </c>
    </row>
    <row r="7900" spans="1:2" x14ac:dyDescent="0.25">
      <c r="A7900" s="4">
        <v>47391</v>
      </c>
      <c r="B7900" s="7">
        <f>+B7899*(1+'VTU Crédito Hipotecario'!$D$20)^(0.00273972602739726)</f>
        <v>359.87910074174829</v>
      </c>
    </row>
    <row r="7901" spans="1:2" x14ac:dyDescent="0.25">
      <c r="A7901" s="4">
        <v>47392</v>
      </c>
      <c r="B7901" s="7">
        <f>+B7900*(1+'VTU Crédito Hipotecario'!$D$20)^(0.00273972602739726)</f>
        <v>359.90834174659841</v>
      </c>
    </row>
    <row r="7902" spans="1:2" x14ac:dyDescent="0.25">
      <c r="A7902" s="4">
        <v>47393</v>
      </c>
      <c r="B7902" s="7">
        <f>+B7901*(1+'VTU Crédito Hipotecario'!$D$20)^(0.00273972602739726)</f>
        <v>359.9375851273474</v>
      </c>
    </row>
    <row r="7903" spans="1:2" x14ac:dyDescent="0.25">
      <c r="A7903" s="4">
        <v>47394</v>
      </c>
      <c r="B7903" s="7">
        <f>+B7902*(1+'VTU Crédito Hipotecario'!$D$20)^(0.00273972602739726)</f>
        <v>359.96683088418837</v>
      </c>
    </row>
    <row r="7904" spans="1:2" x14ac:dyDescent="0.25">
      <c r="A7904" s="4">
        <v>47395</v>
      </c>
      <c r="B7904" s="7">
        <f>+B7903*(1+'VTU Crédito Hipotecario'!$D$20)^(0.00273972602739726)</f>
        <v>359.99607901731434</v>
      </c>
    </row>
    <row r="7905" spans="1:2" x14ac:dyDescent="0.25">
      <c r="A7905" s="4">
        <v>47396</v>
      </c>
      <c r="B7905" s="7">
        <f>+B7904*(1+'VTU Crédito Hipotecario'!$D$20)^(0.00273972602739726)</f>
        <v>360.02532952691843</v>
      </c>
    </row>
    <row r="7906" spans="1:2" x14ac:dyDescent="0.25">
      <c r="A7906" s="4">
        <v>47397</v>
      </c>
      <c r="B7906" s="7">
        <f>+B7905*(1+'VTU Crédito Hipotecario'!$D$20)^(0.00273972602739726)</f>
        <v>360.05458241319371</v>
      </c>
    </row>
    <row r="7907" spans="1:2" x14ac:dyDescent="0.25">
      <c r="A7907" s="4">
        <v>47398</v>
      </c>
      <c r="B7907" s="7">
        <f>+B7906*(1+'VTU Crédito Hipotecario'!$D$20)^(0.00273972602739726)</f>
        <v>360.0838376763333</v>
      </c>
    </row>
    <row r="7908" spans="1:2" x14ac:dyDescent="0.25">
      <c r="A7908" s="4">
        <v>47399</v>
      </c>
      <c r="B7908" s="7">
        <f>+B7907*(1+'VTU Crédito Hipotecario'!$D$20)^(0.00273972602739726)</f>
        <v>360.11309531653035</v>
      </c>
    </row>
    <row r="7909" spans="1:2" x14ac:dyDescent="0.25">
      <c r="A7909" s="4">
        <v>47400</v>
      </c>
      <c r="B7909" s="7">
        <f>+B7908*(1+'VTU Crédito Hipotecario'!$D$20)^(0.00273972602739726)</f>
        <v>360.14235533397795</v>
      </c>
    </row>
    <row r="7910" spans="1:2" x14ac:dyDescent="0.25">
      <c r="A7910" s="4">
        <v>47401</v>
      </c>
      <c r="B7910" s="7">
        <f>+B7909*(1+'VTU Crédito Hipotecario'!$D$20)^(0.00273972602739726)</f>
        <v>360.17161772886931</v>
      </c>
    </row>
    <row r="7911" spans="1:2" x14ac:dyDescent="0.25">
      <c r="A7911" s="4">
        <v>47402</v>
      </c>
      <c r="B7911" s="7">
        <f>+B7910*(1+'VTU Crédito Hipotecario'!$D$20)^(0.00273972602739726)</f>
        <v>360.20088250139753</v>
      </c>
    </row>
    <row r="7912" spans="1:2" x14ac:dyDescent="0.25">
      <c r="A7912" s="4">
        <v>47403</v>
      </c>
      <c r="B7912" s="7">
        <f>+B7911*(1+'VTU Crédito Hipotecario'!$D$20)^(0.00273972602739726)</f>
        <v>360.23014965175588</v>
      </c>
    </row>
    <row r="7913" spans="1:2" x14ac:dyDescent="0.25">
      <c r="A7913" s="4">
        <v>47404</v>
      </c>
      <c r="B7913" s="7">
        <f>+B7912*(1+'VTU Crédito Hipotecario'!$D$20)^(0.00273972602739726)</f>
        <v>360.25941918013751</v>
      </c>
    </row>
    <row r="7914" spans="1:2" x14ac:dyDescent="0.25">
      <c r="A7914" s="4">
        <v>47405</v>
      </c>
      <c r="B7914" s="7">
        <f>+B7913*(1+'VTU Crédito Hipotecario'!$D$20)^(0.00273972602739726)</f>
        <v>360.2886910867357</v>
      </c>
    </row>
    <row r="7915" spans="1:2" x14ac:dyDescent="0.25">
      <c r="A7915" s="4">
        <v>47406</v>
      </c>
      <c r="B7915" s="7">
        <f>+B7914*(1+'VTU Crédito Hipotecario'!$D$20)^(0.00273972602739726)</f>
        <v>360.31796537174358</v>
      </c>
    </row>
    <row r="7916" spans="1:2" x14ac:dyDescent="0.25">
      <c r="A7916" s="4">
        <v>47407</v>
      </c>
      <c r="B7916" s="7">
        <f>+B7915*(1+'VTU Crédito Hipotecario'!$D$20)^(0.00273972602739726)</f>
        <v>360.3472420353545</v>
      </c>
    </row>
    <row r="7917" spans="1:2" x14ac:dyDescent="0.25">
      <c r="A7917" s="4">
        <v>47408</v>
      </c>
      <c r="B7917" s="7">
        <f>+B7916*(1+'VTU Crédito Hipotecario'!$D$20)^(0.00273972602739726)</f>
        <v>360.37652107776165</v>
      </c>
    </row>
    <row r="7918" spans="1:2" x14ac:dyDescent="0.25">
      <c r="A7918" s="4">
        <v>47409</v>
      </c>
      <c r="B7918" s="7">
        <f>+B7917*(1+'VTU Crédito Hipotecario'!$D$20)^(0.00273972602739726)</f>
        <v>360.40580249915837</v>
      </c>
    </row>
    <row r="7919" spans="1:2" x14ac:dyDescent="0.25">
      <c r="A7919" s="4">
        <v>47410</v>
      </c>
      <c r="B7919" s="7">
        <f>+B7918*(1+'VTU Crédito Hipotecario'!$D$20)^(0.00273972602739726)</f>
        <v>360.43508629973797</v>
      </c>
    </row>
    <row r="7920" spans="1:2" x14ac:dyDescent="0.25">
      <c r="A7920" s="4">
        <v>47411</v>
      </c>
      <c r="B7920" s="7">
        <f>+B7919*(1+'VTU Crédito Hipotecario'!$D$20)^(0.00273972602739726)</f>
        <v>360.46437247969374</v>
      </c>
    </row>
    <row r="7921" spans="1:2" x14ac:dyDescent="0.25">
      <c r="A7921" s="4">
        <v>47412</v>
      </c>
      <c r="B7921" s="7">
        <f>+B7920*(1+'VTU Crédito Hipotecario'!$D$20)^(0.00273972602739726)</f>
        <v>360.49366103921898</v>
      </c>
    </row>
    <row r="7922" spans="1:2" x14ac:dyDescent="0.25">
      <c r="A7922" s="4">
        <v>47413</v>
      </c>
      <c r="B7922" s="7">
        <f>+B7921*(1+'VTU Crédito Hipotecario'!$D$20)^(0.00273972602739726)</f>
        <v>360.52295197850708</v>
      </c>
    </row>
    <row r="7923" spans="1:2" x14ac:dyDescent="0.25">
      <c r="A7923" s="4">
        <v>47414</v>
      </c>
      <c r="B7923" s="7">
        <f>+B7922*(1+'VTU Crédito Hipotecario'!$D$20)^(0.00273972602739726)</f>
        <v>360.55224529775137</v>
      </c>
    </row>
    <row r="7924" spans="1:2" x14ac:dyDescent="0.25">
      <c r="A7924" s="4">
        <v>47415</v>
      </c>
      <c r="B7924" s="7">
        <f>+B7923*(1+'VTU Crédito Hipotecario'!$D$20)^(0.00273972602739726)</f>
        <v>360.58154099714523</v>
      </c>
    </row>
    <row r="7925" spans="1:2" x14ac:dyDescent="0.25">
      <c r="A7925" s="4">
        <v>47416</v>
      </c>
      <c r="B7925" s="7">
        <f>+B7924*(1+'VTU Crédito Hipotecario'!$D$20)^(0.00273972602739726)</f>
        <v>360.61083907688209</v>
      </c>
    </row>
    <row r="7926" spans="1:2" x14ac:dyDescent="0.25">
      <c r="A7926" s="4">
        <v>47417</v>
      </c>
      <c r="B7926" s="7">
        <f>+B7925*(1+'VTU Crédito Hipotecario'!$D$20)^(0.00273972602739726)</f>
        <v>360.64013953715533</v>
      </c>
    </row>
    <row r="7927" spans="1:2" x14ac:dyDescent="0.25">
      <c r="A7927" s="4">
        <v>47418</v>
      </c>
      <c r="B7927" s="7">
        <f>+B7926*(1+'VTU Crédito Hipotecario'!$D$20)^(0.00273972602739726)</f>
        <v>360.66944237815835</v>
      </c>
    </row>
    <row r="7928" spans="1:2" x14ac:dyDescent="0.25">
      <c r="A7928" s="4">
        <v>47419</v>
      </c>
      <c r="B7928" s="7">
        <f>+B7927*(1+'VTU Crédito Hipotecario'!$D$20)^(0.00273972602739726)</f>
        <v>360.69874760008463</v>
      </c>
    </row>
    <row r="7929" spans="1:2" x14ac:dyDescent="0.25">
      <c r="A7929" s="4">
        <v>47420</v>
      </c>
      <c r="B7929" s="7">
        <f>+B7928*(1+'VTU Crédito Hipotecario'!$D$20)^(0.00273972602739726)</f>
        <v>360.72805520312761</v>
      </c>
    </row>
    <row r="7930" spans="1:2" x14ac:dyDescent="0.25">
      <c r="A7930" s="4">
        <v>47421</v>
      </c>
      <c r="B7930" s="7">
        <f>+B7929*(1+'VTU Crédito Hipotecario'!$D$20)^(0.00273972602739726)</f>
        <v>360.75736518748073</v>
      </c>
    </row>
    <row r="7931" spans="1:2" x14ac:dyDescent="0.25">
      <c r="A7931" s="4">
        <v>47422</v>
      </c>
      <c r="B7931" s="7">
        <f>+B7930*(1+'VTU Crédito Hipotecario'!$D$20)^(0.00273972602739726)</f>
        <v>360.78667755333754</v>
      </c>
    </row>
    <row r="7932" spans="1:2" x14ac:dyDescent="0.25">
      <c r="A7932" s="4">
        <v>47423</v>
      </c>
      <c r="B7932" s="7">
        <f>+B7931*(1+'VTU Crédito Hipotecario'!$D$20)^(0.00273972602739726)</f>
        <v>360.81599230089148</v>
      </c>
    </row>
    <row r="7933" spans="1:2" x14ac:dyDescent="0.25">
      <c r="A7933" s="4">
        <v>47424</v>
      </c>
      <c r="B7933" s="7">
        <f>+B7932*(1+'VTU Crédito Hipotecario'!$D$20)^(0.00273972602739726)</f>
        <v>360.8453094303361</v>
      </c>
    </row>
    <row r="7934" spans="1:2" x14ac:dyDescent="0.25">
      <c r="A7934" s="4">
        <v>47425</v>
      </c>
      <c r="B7934" s="7">
        <f>+B7933*(1+'VTU Crédito Hipotecario'!$D$20)^(0.00273972602739726)</f>
        <v>360.87462894186496</v>
      </c>
    </row>
    <row r="7935" spans="1:2" x14ac:dyDescent="0.25">
      <c r="A7935" s="4">
        <v>47426</v>
      </c>
      <c r="B7935" s="7">
        <f>+B7934*(1+'VTU Crédito Hipotecario'!$D$20)^(0.00273972602739726)</f>
        <v>360.90395083567154</v>
      </c>
    </row>
    <row r="7936" spans="1:2" x14ac:dyDescent="0.25">
      <c r="A7936" s="4">
        <v>47427</v>
      </c>
      <c r="B7936" s="7">
        <f>+B7935*(1+'VTU Crédito Hipotecario'!$D$20)^(0.00273972602739726)</f>
        <v>360.93327511194946</v>
      </c>
    </row>
    <row r="7937" spans="1:2" x14ac:dyDescent="0.25">
      <c r="A7937" s="4">
        <v>47428</v>
      </c>
      <c r="B7937" s="7">
        <f>+B7936*(1+'VTU Crédito Hipotecario'!$D$20)^(0.00273972602739726)</f>
        <v>360.96260177089232</v>
      </c>
    </row>
    <row r="7938" spans="1:2" x14ac:dyDescent="0.25">
      <c r="A7938" s="4">
        <v>47429</v>
      </c>
      <c r="B7938" s="7">
        <f>+B7937*(1+'VTU Crédito Hipotecario'!$D$20)^(0.00273972602739726)</f>
        <v>360.99193081269368</v>
      </c>
    </row>
    <row r="7939" spans="1:2" x14ac:dyDescent="0.25">
      <c r="A7939" s="4">
        <v>47430</v>
      </c>
      <c r="B7939" s="7">
        <f>+B7938*(1+'VTU Crédito Hipotecario'!$D$20)^(0.00273972602739726)</f>
        <v>361.02126223754715</v>
      </c>
    </row>
    <row r="7940" spans="1:2" x14ac:dyDescent="0.25">
      <c r="A7940" s="4">
        <v>47431</v>
      </c>
      <c r="B7940" s="7">
        <f>+B7939*(1+'VTU Crédito Hipotecario'!$D$20)^(0.00273972602739726)</f>
        <v>361.05059604564639</v>
      </c>
    </row>
    <row r="7941" spans="1:2" x14ac:dyDescent="0.25">
      <c r="A7941" s="4">
        <v>47432</v>
      </c>
      <c r="B7941" s="7">
        <f>+B7940*(1+'VTU Crédito Hipotecario'!$D$20)^(0.00273972602739726)</f>
        <v>361.07993223718501</v>
      </c>
    </row>
    <row r="7942" spans="1:2" x14ac:dyDescent="0.25">
      <c r="A7942" s="4">
        <v>47433</v>
      </c>
      <c r="B7942" s="7">
        <f>+B7941*(1+'VTU Crédito Hipotecario'!$D$20)^(0.00273972602739726)</f>
        <v>361.10927081235667</v>
      </c>
    </row>
    <row r="7943" spans="1:2" x14ac:dyDescent="0.25">
      <c r="A7943" s="4">
        <v>47434</v>
      </c>
      <c r="B7943" s="7">
        <f>+B7942*(1+'VTU Crédito Hipotecario'!$D$20)^(0.00273972602739726)</f>
        <v>361.13861177135504</v>
      </c>
    </row>
    <row r="7944" spans="1:2" x14ac:dyDescent="0.25">
      <c r="A7944" s="4">
        <v>47435</v>
      </c>
      <c r="B7944" s="7">
        <f>+B7943*(1+'VTU Crédito Hipotecario'!$D$20)^(0.00273972602739726)</f>
        <v>361.16795511437385</v>
      </c>
    </row>
    <row r="7945" spans="1:2" x14ac:dyDescent="0.25">
      <c r="A7945" s="4">
        <v>47436</v>
      </c>
      <c r="B7945" s="7">
        <f>+B7944*(1+'VTU Crédito Hipotecario'!$D$20)^(0.00273972602739726)</f>
        <v>361.19730084160676</v>
      </c>
    </row>
    <row r="7946" spans="1:2" x14ac:dyDescent="0.25">
      <c r="A7946" s="4">
        <v>47437</v>
      </c>
      <c r="B7946" s="7">
        <f>+B7945*(1+'VTU Crédito Hipotecario'!$D$20)^(0.00273972602739726)</f>
        <v>361.22664895324755</v>
      </c>
    </row>
    <row r="7947" spans="1:2" x14ac:dyDescent="0.25">
      <c r="A7947" s="4">
        <v>47438</v>
      </c>
      <c r="B7947" s="7">
        <f>+B7946*(1+'VTU Crédito Hipotecario'!$D$20)^(0.00273972602739726)</f>
        <v>361.25599944948993</v>
      </c>
    </row>
    <row r="7948" spans="1:2" x14ac:dyDescent="0.25">
      <c r="A7948" s="4">
        <v>47439</v>
      </c>
      <c r="B7948" s="7">
        <f>+B7947*(1+'VTU Crédito Hipotecario'!$D$20)^(0.00273972602739726)</f>
        <v>361.28535233052764</v>
      </c>
    </row>
    <row r="7949" spans="1:2" x14ac:dyDescent="0.25">
      <c r="A7949" s="4">
        <v>47440</v>
      </c>
      <c r="B7949" s="7">
        <f>+B7948*(1+'VTU Crédito Hipotecario'!$D$20)^(0.00273972602739726)</f>
        <v>361.31470759655446</v>
      </c>
    </row>
    <row r="7950" spans="1:2" x14ac:dyDescent="0.25">
      <c r="A7950" s="4">
        <v>47441</v>
      </c>
      <c r="B7950" s="7">
        <f>+B7949*(1+'VTU Crédito Hipotecario'!$D$20)^(0.00273972602739726)</f>
        <v>361.34406524776415</v>
      </c>
    </row>
    <row r="7951" spans="1:2" x14ac:dyDescent="0.25">
      <c r="A7951" s="4">
        <v>47442</v>
      </c>
      <c r="B7951" s="7">
        <f>+B7950*(1+'VTU Crédito Hipotecario'!$D$20)^(0.00273972602739726)</f>
        <v>361.37342528435056</v>
      </c>
    </row>
    <row r="7952" spans="1:2" x14ac:dyDescent="0.25">
      <c r="A7952" s="4">
        <v>47443</v>
      </c>
      <c r="B7952" s="7">
        <f>+B7951*(1+'VTU Crédito Hipotecario'!$D$20)^(0.00273972602739726)</f>
        <v>361.40278770650747</v>
      </c>
    </row>
    <row r="7953" spans="1:2" x14ac:dyDescent="0.25">
      <c r="A7953" s="4">
        <v>47444</v>
      </c>
      <c r="B7953" s="7">
        <f>+B7952*(1+'VTU Crédito Hipotecario'!$D$20)^(0.00273972602739726)</f>
        <v>361.43215251442876</v>
      </c>
    </row>
    <row r="7954" spans="1:2" x14ac:dyDescent="0.25">
      <c r="A7954" s="4">
        <v>47445</v>
      </c>
      <c r="B7954" s="7">
        <f>+B7953*(1+'VTU Crédito Hipotecario'!$D$20)^(0.00273972602739726)</f>
        <v>361.46151970830823</v>
      </c>
    </row>
    <row r="7955" spans="1:2" x14ac:dyDescent="0.25">
      <c r="A7955" s="4">
        <v>47446</v>
      </c>
      <c r="B7955" s="7">
        <f>+B7954*(1+'VTU Crédito Hipotecario'!$D$20)^(0.00273972602739726)</f>
        <v>361.49088928833976</v>
      </c>
    </row>
    <row r="7956" spans="1:2" x14ac:dyDescent="0.25">
      <c r="A7956" s="4">
        <v>47447</v>
      </c>
      <c r="B7956" s="7">
        <f>+B7955*(1+'VTU Crédito Hipotecario'!$D$20)^(0.00273972602739726)</f>
        <v>361.52026125471724</v>
      </c>
    </row>
    <row r="7957" spans="1:2" x14ac:dyDescent="0.25">
      <c r="A7957" s="4">
        <v>47448</v>
      </c>
      <c r="B7957" s="7">
        <f>+B7956*(1+'VTU Crédito Hipotecario'!$D$20)^(0.00273972602739726)</f>
        <v>361.54963560763457</v>
      </c>
    </row>
    <row r="7958" spans="1:2" x14ac:dyDescent="0.25">
      <c r="A7958" s="4">
        <v>47449</v>
      </c>
      <c r="B7958" s="7">
        <f>+B7957*(1+'VTU Crédito Hipotecario'!$D$20)^(0.00273972602739726)</f>
        <v>361.57901234728564</v>
      </c>
    </row>
    <row r="7959" spans="1:2" x14ac:dyDescent="0.25">
      <c r="A7959" s="4">
        <v>47450</v>
      </c>
      <c r="B7959" s="7">
        <f>+B7958*(1+'VTU Crédito Hipotecario'!$D$20)^(0.00273972602739726)</f>
        <v>361.6083914738644</v>
      </c>
    </row>
    <row r="7960" spans="1:2" x14ac:dyDescent="0.25">
      <c r="A7960" s="4">
        <v>47451</v>
      </c>
      <c r="B7960" s="7">
        <f>+B7959*(1+'VTU Crédito Hipotecario'!$D$20)^(0.00273972602739726)</f>
        <v>361.6377729875648</v>
      </c>
    </row>
    <row r="7961" spans="1:2" x14ac:dyDescent="0.25">
      <c r="A7961" s="4">
        <v>47452</v>
      </c>
      <c r="B7961" s="7">
        <f>+B7960*(1+'VTU Crédito Hipotecario'!$D$20)^(0.00273972602739726)</f>
        <v>361.66715688858073</v>
      </c>
    </row>
    <row r="7962" spans="1:2" x14ac:dyDescent="0.25">
      <c r="A7962" s="4">
        <v>47453</v>
      </c>
      <c r="B7962" s="7">
        <f>+B7961*(1+'VTU Crédito Hipotecario'!$D$20)^(0.00273972602739726)</f>
        <v>361.69654317710626</v>
      </c>
    </row>
    <row r="7963" spans="1:2" x14ac:dyDescent="0.25">
      <c r="A7963" s="4">
        <v>47454</v>
      </c>
      <c r="B7963" s="7">
        <f>+B7962*(1+'VTU Crédito Hipotecario'!$D$20)^(0.00273972602739726)</f>
        <v>361.72593185333534</v>
      </c>
    </row>
    <row r="7964" spans="1:2" x14ac:dyDescent="0.25">
      <c r="A7964" s="4">
        <v>47455</v>
      </c>
      <c r="B7964" s="7">
        <f>+B7963*(1+'VTU Crédito Hipotecario'!$D$20)^(0.00273972602739726)</f>
        <v>361.75532291746197</v>
      </c>
    </row>
    <row r="7965" spans="1:2" x14ac:dyDescent="0.25">
      <c r="A7965" s="4">
        <v>47456</v>
      </c>
      <c r="B7965" s="7">
        <f>+B7964*(1+'VTU Crédito Hipotecario'!$D$20)^(0.00273972602739726)</f>
        <v>361.78471636968015</v>
      </c>
    </row>
    <row r="7966" spans="1:2" x14ac:dyDescent="0.25">
      <c r="A7966" s="4">
        <v>47457</v>
      </c>
      <c r="B7966" s="7">
        <f>+B7965*(1+'VTU Crédito Hipotecario'!$D$20)^(0.00273972602739726)</f>
        <v>361.81411221018396</v>
      </c>
    </row>
    <row r="7967" spans="1:2" x14ac:dyDescent="0.25">
      <c r="A7967" s="4">
        <v>47458</v>
      </c>
      <c r="B7967" s="7">
        <f>+B7966*(1+'VTU Crédito Hipotecario'!$D$20)^(0.00273972602739726)</f>
        <v>361.84351043916746</v>
      </c>
    </row>
    <row r="7968" spans="1:2" x14ac:dyDescent="0.25">
      <c r="A7968" s="4">
        <v>47459</v>
      </c>
      <c r="B7968" s="7">
        <f>+B7967*(1+'VTU Crédito Hipotecario'!$D$20)^(0.00273972602739726)</f>
        <v>361.87291105682465</v>
      </c>
    </row>
    <row r="7969" spans="1:2" x14ac:dyDescent="0.25">
      <c r="A7969" s="4">
        <v>47460</v>
      </c>
      <c r="B7969" s="7">
        <f>+B7968*(1+'VTU Crédito Hipotecario'!$D$20)^(0.00273972602739726)</f>
        <v>361.90231406334971</v>
      </c>
    </row>
    <row r="7970" spans="1:2" x14ac:dyDescent="0.25">
      <c r="A7970" s="4">
        <v>47461</v>
      </c>
      <c r="B7970" s="7">
        <f>+B7969*(1+'VTU Crédito Hipotecario'!$D$20)^(0.00273972602739726)</f>
        <v>361.93171945893664</v>
      </c>
    </row>
    <row r="7971" spans="1:2" x14ac:dyDescent="0.25">
      <c r="A7971" s="4">
        <v>47462</v>
      </c>
      <c r="B7971" s="7">
        <f>+B7970*(1+'VTU Crédito Hipotecario'!$D$20)^(0.00273972602739726)</f>
        <v>361.96112724377963</v>
      </c>
    </row>
    <row r="7972" spans="1:2" x14ac:dyDescent="0.25">
      <c r="A7972" s="4">
        <v>47463</v>
      </c>
      <c r="B7972" s="7">
        <f>+B7971*(1+'VTU Crédito Hipotecario'!$D$20)^(0.00273972602739726)</f>
        <v>361.99053741807279</v>
      </c>
    </row>
    <row r="7973" spans="1:2" x14ac:dyDescent="0.25">
      <c r="A7973" s="4">
        <v>47464</v>
      </c>
      <c r="B7973" s="7">
        <f>+B7972*(1+'VTU Crédito Hipotecario'!$D$20)^(0.00273972602739726)</f>
        <v>362.0199499820103</v>
      </c>
    </row>
    <row r="7974" spans="1:2" x14ac:dyDescent="0.25">
      <c r="A7974" s="4">
        <v>47465</v>
      </c>
      <c r="B7974" s="7">
        <f>+B7973*(1+'VTU Crédito Hipotecario'!$D$20)^(0.00273972602739726)</f>
        <v>362.04936493578629</v>
      </c>
    </row>
    <row r="7975" spans="1:2" x14ac:dyDescent="0.25">
      <c r="A7975" s="4">
        <v>47466</v>
      </c>
      <c r="B7975" s="7">
        <f>+B7974*(1+'VTU Crédito Hipotecario'!$D$20)^(0.00273972602739726)</f>
        <v>362.07878227959492</v>
      </c>
    </row>
    <row r="7976" spans="1:2" x14ac:dyDescent="0.25">
      <c r="A7976" s="4">
        <v>47467</v>
      </c>
      <c r="B7976" s="7">
        <f>+B7975*(1+'VTU Crédito Hipotecario'!$D$20)^(0.00273972602739726)</f>
        <v>362.10820201363043</v>
      </c>
    </row>
    <row r="7977" spans="1:2" x14ac:dyDescent="0.25">
      <c r="A7977" s="4">
        <v>47468</v>
      </c>
      <c r="B7977" s="7">
        <f>+B7976*(1+'VTU Crédito Hipotecario'!$D$20)^(0.00273972602739726)</f>
        <v>362.13762413808701</v>
      </c>
    </row>
    <row r="7978" spans="1:2" x14ac:dyDescent="0.25">
      <c r="A7978" s="4">
        <v>47469</v>
      </c>
      <c r="B7978" s="7">
        <f>+B7977*(1+'VTU Crédito Hipotecario'!$D$20)^(0.00273972602739726)</f>
        <v>362.16704865315887</v>
      </c>
    </row>
    <row r="7979" spans="1:2" x14ac:dyDescent="0.25">
      <c r="A7979" s="4">
        <v>47470</v>
      </c>
      <c r="B7979" s="7">
        <f>+B7978*(1+'VTU Crédito Hipotecario'!$D$20)^(0.00273972602739726)</f>
        <v>362.19647555904027</v>
      </c>
    </row>
    <row r="7980" spans="1:2" x14ac:dyDescent="0.25">
      <c r="A7980" s="4">
        <v>47471</v>
      </c>
      <c r="B7980" s="7">
        <f>+B7979*(1+'VTU Crédito Hipotecario'!$D$20)^(0.00273972602739726)</f>
        <v>362.22590485592548</v>
      </c>
    </row>
    <row r="7981" spans="1:2" x14ac:dyDescent="0.25">
      <c r="A7981" s="4">
        <v>47472</v>
      </c>
      <c r="B7981" s="7">
        <f>+B7980*(1+'VTU Crédito Hipotecario'!$D$20)^(0.00273972602739726)</f>
        <v>362.25533654400874</v>
      </c>
    </row>
    <row r="7982" spans="1:2" x14ac:dyDescent="0.25">
      <c r="A7982" s="4">
        <v>47473</v>
      </c>
      <c r="B7982" s="7">
        <f>+B7981*(1+'VTU Crédito Hipotecario'!$D$20)^(0.00273972602739726)</f>
        <v>362.28477062348441</v>
      </c>
    </row>
    <row r="7983" spans="1:2" x14ac:dyDescent="0.25">
      <c r="A7983" s="4">
        <v>47474</v>
      </c>
      <c r="B7983" s="7">
        <f>+B7982*(1+'VTU Crédito Hipotecario'!$D$20)^(0.00273972602739726)</f>
        <v>362.3142070945467</v>
      </c>
    </row>
    <row r="7984" spans="1:2" x14ac:dyDescent="0.25">
      <c r="A7984" s="4">
        <v>47475</v>
      </c>
      <c r="B7984" s="7">
        <f>+B7983*(1+'VTU Crédito Hipotecario'!$D$20)^(0.00273972602739726)</f>
        <v>362.34364595739004</v>
      </c>
    </row>
    <row r="7985" spans="1:2" x14ac:dyDescent="0.25">
      <c r="A7985" s="4">
        <v>47476</v>
      </c>
      <c r="B7985" s="7">
        <f>+B7984*(1+'VTU Crédito Hipotecario'!$D$20)^(0.00273972602739726)</f>
        <v>362.3730872122087</v>
      </c>
    </row>
    <row r="7986" spans="1:2" x14ac:dyDescent="0.25">
      <c r="A7986" s="4">
        <v>47477</v>
      </c>
      <c r="B7986" s="7">
        <f>+B7985*(1+'VTU Crédito Hipotecario'!$D$20)^(0.00273972602739726)</f>
        <v>362.40253085919704</v>
      </c>
    </row>
    <row r="7987" spans="1:2" x14ac:dyDescent="0.25">
      <c r="A7987" s="4">
        <v>47478</v>
      </c>
      <c r="B7987" s="7">
        <f>+B7986*(1+'VTU Crédito Hipotecario'!$D$20)^(0.00273972602739726)</f>
        <v>362.43197689854941</v>
      </c>
    </row>
    <row r="7988" spans="1:2" x14ac:dyDescent="0.25">
      <c r="A7988" s="4">
        <v>47479</v>
      </c>
      <c r="B7988" s="7">
        <f>+B7987*(1+'VTU Crédito Hipotecario'!$D$20)^(0.00273972602739726)</f>
        <v>362.46142533046026</v>
      </c>
    </row>
    <row r="7989" spans="1:2" x14ac:dyDescent="0.25">
      <c r="A7989" s="4">
        <v>47480</v>
      </c>
      <c r="B7989" s="7">
        <f>+B7988*(1+'VTU Crédito Hipotecario'!$D$20)^(0.00273972602739726)</f>
        <v>362.49087615512394</v>
      </c>
    </row>
    <row r="7990" spans="1:2" x14ac:dyDescent="0.25">
      <c r="A7990" s="4">
        <v>47481</v>
      </c>
      <c r="B7990" s="7">
        <f>+B7989*(1+'VTU Crédito Hipotecario'!$D$20)^(0.00273972602739726)</f>
        <v>362.52032937273486</v>
      </c>
    </row>
    <row r="7991" spans="1:2" x14ac:dyDescent="0.25">
      <c r="A7991" s="4">
        <v>47482</v>
      </c>
      <c r="B7991" s="7">
        <f>+B7990*(1+'VTU Crédito Hipotecario'!$D$20)^(0.00273972602739726)</f>
        <v>362.54978498348748</v>
      </c>
    </row>
    <row r="7992" spans="1:2" x14ac:dyDescent="0.25">
      <c r="A7992" s="4">
        <v>47483</v>
      </c>
      <c r="B7992" s="7">
        <f>+B7991*(1+'VTU Crédito Hipotecario'!$D$20)^(0.00273972602739726)</f>
        <v>362.57924298757621</v>
      </c>
    </row>
    <row r="7993" spans="1:2" x14ac:dyDescent="0.25">
      <c r="A7993" s="4">
        <v>47484</v>
      </c>
      <c r="B7993" s="7">
        <f>+B7992*(1+'VTU Crédito Hipotecario'!$D$20)^(0.00273972602739726)</f>
        <v>362.60870338519555</v>
      </c>
    </row>
    <row r="7994" spans="1:2" x14ac:dyDescent="0.25">
      <c r="A7994" s="4">
        <v>47485</v>
      </c>
      <c r="B7994" s="7">
        <f>+B7993*(1+'VTU Crédito Hipotecario'!$D$20)^(0.00273972602739726)</f>
        <v>362.63816617653998</v>
      </c>
    </row>
    <row r="7995" spans="1:2" x14ac:dyDescent="0.25">
      <c r="A7995" s="4">
        <v>47486</v>
      </c>
      <c r="B7995" s="7">
        <f>+B7994*(1+'VTU Crédito Hipotecario'!$D$20)^(0.00273972602739726)</f>
        <v>362.66763136180401</v>
      </c>
    </row>
    <row r="7996" spans="1:2" x14ac:dyDescent="0.25">
      <c r="A7996" s="4">
        <v>47487</v>
      </c>
      <c r="B7996" s="7">
        <f>+B7995*(1+'VTU Crédito Hipotecario'!$D$20)^(0.00273972602739726)</f>
        <v>362.69709894118211</v>
      </c>
    </row>
    <row r="7997" spans="1:2" x14ac:dyDescent="0.25">
      <c r="A7997" s="4">
        <v>47488</v>
      </c>
      <c r="B7997" s="7">
        <f>+B7996*(1+'VTU Crédito Hipotecario'!$D$20)^(0.00273972602739726)</f>
        <v>362.72656891486884</v>
      </c>
    </row>
    <row r="7998" spans="1:2" x14ac:dyDescent="0.25">
      <c r="A7998" s="4">
        <v>47489</v>
      </c>
      <c r="B7998" s="7">
        <f>+B7997*(1+'VTU Crédito Hipotecario'!$D$20)^(0.00273972602739726)</f>
        <v>362.75604128305872</v>
      </c>
    </row>
    <row r="7999" spans="1:2" x14ac:dyDescent="0.25">
      <c r="A7999" s="4">
        <v>47490</v>
      </c>
      <c r="B7999" s="7">
        <f>+B7998*(1+'VTU Crédito Hipotecario'!$D$20)^(0.00273972602739726)</f>
        <v>362.78551604594628</v>
      </c>
    </row>
    <row r="8000" spans="1:2" x14ac:dyDescent="0.25">
      <c r="A8000" s="4">
        <v>47491</v>
      </c>
      <c r="B8000" s="7">
        <f>+B7999*(1+'VTU Crédito Hipotecario'!$D$20)^(0.00273972602739726)</f>
        <v>362.81499320372615</v>
      </c>
    </row>
    <row r="8001" spans="1:2" x14ac:dyDescent="0.25">
      <c r="A8001" s="4">
        <v>47492</v>
      </c>
      <c r="B8001" s="7">
        <f>+B8000*(1+'VTU Crédito Hipotecario'!$D$20)^(0.00273972602739726)</f>
        <v>362.84447275659289</v>
      </c>
    </row>
    <row r="8002" spans="1:2" x14ac:dyDescent="0.25">
      <c r="A8002" s="4">
        <v>47493</v>
      </c>
      <c r="B8002" s="7">
        <f>+B8001*(1+'VTU Crédito Hipotecario'!$D$20)^(0.00273972602739726)</f>
        <v>362.87395470474115</v>
      </c>
    </row>
    <row r="8003" spans="1:2" x14ac:dyDescent="0.25">
      <c r="A8003" s="4">
        <v>47494</v>
      </c>
      <c r="B8003" s="7">
        <f>+B8002*(1+'VTU Crédito Hipotecario'!$D$20)^(0.00273972602739726)</f>
        <v>362.9034390483655</v>
      </c>
    </row>
    <row r="8004" spans="1:2" x14ac:dyDescent="0.25">
      <c r="A8004" s="4">
        <v>47495</v>
      </c>
      <c r="B8004" s="7">
        <f>+B8003*(1+'VTU Crédito Hipotecario'!$D$20)^(0.00273972602739726)</f>
        <v>362.93292578766062</v>
      </c>
    </row>
    <row r="8005" spans="1:2" x14ac:dyDescent="0.25">
      <c r="A8005" s="4">
        <v>47496</v>
      </c>
      <c r="B8005" s="7">
        <f>+B8004*(1+'VTU Crédito Hipotecario'!$D$20)^(0.00273972602739726)</f>
        <v>362.96241492282115</v>
      </c>
    </row>
    <row r="8006" spans="1:2" x14ac:dyDescent="0.25">
      <c r="A8006" s="4">
        <v>47497</v>
      </c>
      <c r="B8006" s="7">
        <f>+B8005*(1+'VTU Crédito Hipotecario'!$D$20)^(0.00273972602739726)</f>
        <v>362.99190645404173</v>
      </c>
    </row>
    <row r="8007" spans="1:2" x14ac:dyDescent="0.25">
      <c r="A8007" s="4">
        <v>47498</v>
      </c>
      <c r="B8007" s="7">
        <f>+B8006*(1+'VTU Crédito Hipotecario'!$D$20)^(0.00273972602739726)</f>
        <v>363.02140038151708</v>
      </c>
    </row>
    <row r="8008" spans="1:2" x14ac:dyDescent="0.25">
      <c r="A8008" s="4">
        <v>47499</v>
      </c>
      <c r="B8008" s="7">
        <f>+B8007*(1+'VTU Crédito Hipotecario'!$D$20)^(0.00273972602739726)</f>
        <v>363.05089670544191</v>
      </c>
    </row>
    <row r="8009" spans="1:2" x14ac:dyDescent="0.25">
      <c r="A8009" s="4">
        <v>47500</v>
      </c>
      <c r="B8009" s="7">
        <f>+B8008*(1+'VTU Crédito Hipotecario'!$D$20)^(0.00273972602739726)</f>
        <v>363.08039542601091</v>
      </c>
    </row>
    <row r="8010" spans="1:2" x14ac:dyDescent="0.25">
      <c r="A8010" s="4">
        <v>47501</v>
      </c>
      <c r="B8010" s="7">
        <f>+B8009*(1+'VTU Crédito Hipotecario'!$D$20)^(0.00273972602739726)</f>
        <v>363.10989654341881</v>
      </c>
    </row>
    <row r="8011" spans="1:2" x14ac:dyDescent="0.25">
      <c r="A8011" s="4">
        <v>47502</v>
      </c>
      <c r="B8011" s="7">
        <f>+B8010*(1+'VTU Crédito Hipotecario'!$D$20)^(0.00273972602739726)</f>
        <v>363.13940005786037</v>
      </c>
    </row>
    <row r="8012" spans="1:2" x14ac:dyDescent="0.25">
      <c r="A8012" s="4">
        <v>47503</v>
      </c>
      <c r="B8012" s="7">
        <f>+B8011*(1+'VTU Crédito Hipotecario'!$D$20)^(0.00273972602739726)</f>
        <v>363.16890596953033</v>
      </c>
    </row>
    <row r="8013" spans="1:2" x14ac:dyDescent="0.25">
      <c r="A8013" s="4">
        <v>47504</v>
      </c>
      <c r="B8013" s="7">
        <f>+B8012*(1+'VTU Crédito Hipotecario'!$D$20)^(0.00273972602739726)</f>
        <v>363.19841427862349</v>
      </c>
    </row>
    <row r="8014" spans="1:2" x14ac:dyDescent="0.25">
      <c r="A8014" s="4">
        <v>47505</v>
      </c>
      <c r="B8014" s="7">
        <f>+B8013*(1+'VTU Crédito Hipotecario'!$D$20)^(0.00273972602739726)</f>
        <v>363.22792498533465</v>
      </c>
    </row>
    <row r="8015" spans="1:2" x14ac:dyDescent="0.25">
      <c r="A8015" s="4">
        <v>47506</v>
      </c>
      <c r="B8015" s="7">
        <f>+B8014*(1+'VTU Crédito Hipotecario'!$D$20)^(0.00273972602739726)</f>
        <v>363.25743808985862</v>
      </c>
    </row>
    <row r="8016" spans="1:2" x14ac:dyDescent="0.25">
      <c r="A8016" s="4">
        <v>47507</v>
      </c>
      <c r="B8016" s="7">
        <f>+B8015*(1+'VTU Crédito Hipotecario'!$D$20)^(0.00273972602739726)</f>
        <v>363.28695359239026</v>
      </c>
    </row>
    <row r="8017" spans="1:2" x14ac:dyDescent="0.25">
      <c r="A8017" s="4">
        <v>47508</v>
      </c>
      <c r="B8017" s="7">
        <f>+B8016*(1+'VTU Crédito Hipotecario'!$D$20)^(0.00273972602739726)</f>
        <v>363.31647149312437</v>
      </c>
    </row>
    <row r="8018" spans="1:2" x14ac:dyDescent="0.25">
      <c r="A8018" s="4">
        <v>47509</v>
      </c>
      <c r="B8018" s="7">
        <f>+B8017*(1+'VTU Crédito Hipotecario'!$D$20)^(0.00273972602739726)</f>
        <v>363.3459917922558</v>
      </c>
    </row>
    <row r="8019" spans="1:2" x14ac:dyDescent="0.25">
      <c r="A8019" s="4">
        <v>47510</v>
      </c>
      <c r="B8019" s="7">
        <f>+B8018*(1+'VTU Crédito Hipotecario'!$D$20)^(0.00273972602739726)</f>
        <v>363.37551448997948</v>
      </c>
    </row>
    <row r="8020" spans="1:2" x14ac:dyDescent="0.25">
      <c r="A8020" s="4">
        <v>47511</v>
      </c>
      <c r="B8020" s="7">
        <f>+B8019*(1+'VTU Crédito Hipotecario'!$D$20)^(0.00273972602739726)</f>
        <v>363.40503958649026</v>
      </c>
    </row>
    <row r="8021" spans="1:2" x14ac:dyDescent="0.25">
      <c r="A8021" s="4">
        <v>47512</v>
      </c>
      <c r="B8021" s="7">
        <f>+B8020*(1+'VTU Crédito Hipotecario'!$D$20)^(0.00273972602739726)</f>
        <v>363.43456708198306</v>
      </c>
    </row>
    <row r="8022" spans="1:2" x14ac:dyDescent="0.25">
      <c r="A8022" s="4">
        <v>47513</v>
      </c>
      <c r="B8022" s="7">
        <f>+B8021*(1+'VTU Crédito Hipotecario'!$D$20)^(0.00273972602739726)</f>
        <v>363.4640969766528</v>
      </c>
    </row>
    <row r="8023" spans="1:2" x14ac:dyDescent="0.25">
      <c r="A8023" s="4">
        <v>47514</v>
      </c>
      <c r="B8023" s="7">
        <f>+B8022*(1+'VTU Crédito Hipotecario'!$D$20)^(0.00273972602739726)</f>
        <v>363.49362927069438</v>
      </c>
    </row>
    <row r="8024" spans="1:2" x14ac:dyDescent="0.25">
      <c r="A8024" s="4">
        <v>47515</v>
      </c>
      <c r="B8024" s="7">
        <f>+B8023*(1+'VTU Crédito Hipotecario'!$D$20)^(0.00273972602739726)</f>
        <v>363.5231639643028</v>
      </c>
    </row>
    <row r="8025" spans="1:2" x14ac:dyDescent="0.25">
      <c r="A8025" s="4">
        <v>47516</v>
      </c>
      <c r="B8025" s="7">
        <f>+B8024*(1+'VTU Crédito Hipotecario'!$D$20)^(0.00273972602739726)</f>
        <v>363.552701057673</v>
      </c>
    </row>
    <row r="8026" spans="1:2" x14ac:dyDescent="0.25">
      <c r="A8026" s="4">
        <v>47517</v>
      </c>
      <c r="B8026" s="7">
        <f>+B8025*(1+'VTU Crédito Hipotecario'!$D$20)^(0.00273972602739726)</f>
        <v>363.58224055100004</v>
      </c>
    </row>
    <row r="8027" spans="1:2" x14ac:dyDescent="0.25">
      <c r="A8027" s="4">
        <v>47518</v>
      </c>
      <c r="B8027" s="7">
        <f>+B8026*(1+'VTU Crédito Hipotecario'!$D$20)^(0.00273972602739726)</f>
        <v>363.61178244447888</v>
      </c>
    </row>
    <row r="8028" spans="1:2" x14ac:dyDescent="0.25">
      <c r="A8028" s="4">
        <v>47519</v>
      </c>
      <c r="B8028" s="7">
        <f>+B8027*(1+'VTU Crédito Hipotecario'!$D$20)^(0.00273972602739726)</f>
        <v>363.64132673830449</v>
      </c>
    </row>
    <row r="8029" spans="1:2" x14ac:dyDescent="0.25">
      <c r="A8029" s="4">
        <v>47520</v>
      </c>
      <c r="B8029" s="7">
        <f>+B8028*(1+'VTU Crédito Hipotecario'!$D$20)^(0.00273972602739726)</f>
        <v>363.67087343267195</v>
      </c>
    </row>
    <row r="8030" spans="1:2" x14ac:dyDescent="0.25">
      <c r="A8030" s="4">
        <v>47521</v>
      </c>
      <c r="B8030" s="7">
        <f>+B8029*(1+'VTU Crédito Hipotecario'!$D$20)^(0.00273972602739726)</f>
        <v>363.70042252777631</v>
      </c>
    </row>
    <row r="8031" spans="1:2" x14ac:dyDescent="0.25">
      <c r="A8031" s="4">
        <v>47522</v>
      </c>
      <c r="B8031" s="7">
        <f>+B8030*(1+'VTU Crédito Hipotecario'!$D$20)^(0.00273972602739726)</f>
        <v>363.72997402381259</v>
      </c>
    </row>
    <row r="8032" spans="1:2" x14ac:dyDescent="0.25">
      <c r="A8032" s="4">
        <v>47523</v>
      </c>
      <c r="B8032" s="7">
        <f>+B8031*(1+'VTU Crédito Hipotecario'!$D$20)^(0.00273972602739726)</f>
        <v>363.75952792097593</v>
      </c>
    </row>
    <row r="8033" spans="1:2" x14ac:dyDescent="0.25">
      <c r="A8033" s="4">
        <v>47524</v>
      </c>
      <c r="B8033" s="7">
        <f>+B8032*(1+'VTU Crédito Hipotecario'!$D$20)^(0.00273972602739726)</f>
        <v>363.78908421946142</v>
      </c>
    </row>
    <row r="8034" spans="1:2" x14ac:dyDescent="0.25">
      <c r="A8034" s="4">
        <v>47525</v>
      </c>
      <c r="B8034" s="7">
        <f>+B8033*(1+'VTU Crédito Hipotecario'!$D$20)^(0.00273972602739726)</f>
        <v>363.81864291946414</v>
      </c>
    </row>
    <row r="8035" spans="1:2" x14ac:dyDescent="0.25">
      <c r="A8035" s="4">
        <v>47526</v>
      </c>
      <c r="B8035" s="7">
        <f>+B8034*(1+'VTU Crédito Hipotecario'!$D$20)^(0.00273972602739726)</f>
        <v>363.84820402117924</v>
      </c>
    </row>
    <row r="8036" spans="1:2" x14ac:dyDescent="0.25">
      <c r="A8036" s="4">
        <v>47527</v>
      </c>
      <c r="B8036" s="7">
        <f>+B8035*(1+'VTU Crédito Hipotecario'!$D$20)^(0.00273972602739726)</f>
        <v>363.87776752480187</v>
      </c>
    </row>
    <row r="8037" spans="1:2" x14ac:dyDescent="0.25">
      <c r="A8037" s="4">
        <v>47528</v>
      </c>
      <c r="B8037" s="7">
        <f>+B8036*(1+'VTU Crédito Hipotecario'!$D$20)^(0.00273972602739726)</f>
        <v>363.90733343052716</v>
      </c>
    </row>
    <row r="8038" spans="1:2" x14ac:dyDescent="0.25">
      <c r="A8038" s="4">
        <v>47529</v>
      </c>
      <c r="B8038" s="7">
        <f>+B8037*(1+'VTU Crédito Hipotecario'!$D$20)^(0.00273972602739726)</f>
        <v>363.93690173855032</v>
      </c>
    </row>
    <row r="8039" spans="1:2" x14ac:dyDescent="0.25">
      <c r="A8039" s="4">
        <v>47530</v>
      </c>
      <c r="B8039" s="7">
        <f>+B8038*(1+'VTU Crédito Hipotecario'!$D$20)^(0.00273972602739726)</f>
        <v>363.96647244906654</v>
      </c>
    </row>
    <row r="8040" spans="1:2" x14ac:dyDescent="0.25">
      <c r="A8040" s="4">
        <v>47531</v>
      </c>
      <c r="B8040" s="7">
        <f>+B8039*(1+'VTU Crédito Hipotecario'!$D$20)^(0.00273972602739726)</f>
        <v>363.99604556227104</v>
      </c>
    </row>
    <row r="8041" spans="1:2" x14ac:dyDescent="0.25">
      <c r="A8041" s="4">
        <v>47532</v>
      </c>
      <c r="B8041" s="7">
        <f>+B8040*(1+'VTU Crédito Hipotecario'!$D$20)^(0.00273972602739726)</f>
        <v>364.02562107835899</v>
      </c>
    </row>
    <row r="8042" spans="1:2" x14ac:dyDescent="0.25">
      <c r="A8042" s="4">
        <v>47533</v>
      </c>
      <c r="B8042" s="7">
        <f>+B8041*(1+'VTU Crédito Hipotecario'!$D$20)^(0.00273972602739726)</f>
        <v>364.05519899752568</v>
      </c>
    </row>
    <row r="8043" spans="1:2" x14ac:dyDescent="0.25">
      <c r="A8043" s="4">
        <v>47534</v>
      </c>
      <c r="B8043" s="7">
        <f>+B8042*(1+'VTU Crédito Hipotecario'!$D$20)^(0.00273972602739726)</f>
        <v>364.08477931996634</v>
      </c>
    </row>
    <row r="8044" spans="1:2" x14ac:dyDescent="0.25">
      <c r="A8044" s="4">
        <v>47535</v>
      </c>
      <c r="B8044" s="7">
        <f>+B8043*(1+'VTU Crédito Hipotecario'!$D$20)^(0.00273972602739726)</f>
        <v>364.11436204587625</v>
      </c>
    </row>
    <row r="8045" spans="1:2" x14ac:dyDescent="0.25">
      <c r="A8045" s="4">
        <v>47536</v>
      </c>
      <c r="B8045" s="7">
        <f>+B8044*(1+'VTU Crédito Hipotecario'!$D$20)^(0.00273972602739726)</f>
        <v>364.14394717545071</v>
      </c>
    </row>
    <row r="8046" spans="1:2" x14ac:dyDescent="0.25">
      <c r="A8046" s="4">
        <v>47537</v>
      </c>
      <c r="B8046" s="7">
        <f>+B8045*(1+'VTU Crédito Hipotecario'!$D$20)^(0.00273972602739726)</f>
        <v>364.17353470888497</v>
      </c>
    </row>
    <row r="8047" spans="1:2" x14ac:dyDescent="0.25">
      <c r="A8047" s="4">
        <v>47538</v>
      </c>
      <c r="B8047" s="7">
        <f>+B8046*(1+'VTU Crédito Hipotecario'!$D$20)^(0.00273972602739726)</f>
        <v>364.20312464637442</v>
      </c>
    </row>
    <row r="8048" spans="1:2" x14ac:dyDescent="0.25">
      <c r="A8048" s="4">
        <v>47539</v>
      </c>
      <c r="B8048" s="7">
        <f>+B8047*(1+'VTU Crédito Hipotecario'!$D$20)^(0.00273972602739726)</f>
        <v>364.23271698811436</v>
      </c>
    </row>
    <row r="8049" spans="1:2" x14ac:dyDescent="0.25">
      <c r="A8049" s="4">
        <v>47540</v>
      </c>
      <c r="B8049" s="7">
        <f>+B8048*(1+'VTU Crédito Hipotecario'!$D$20)^(0.00273972602739726)</f>
        <v>364.26231173430011</v>
      </c>
    </row>
    <row r="8050" spans="1:2" x14ac:dyDescent="0.25">
      <c r="A8050" s="4">
        <v>47541</v>
      </c>
      <c r="B8050" s="7">
        <f>+B8049*(1+'VTU Crédito Hipotecario'!$D$20)^(0.00273972602739726)</f>
        <v>364.2919088851271</v>
      </c>
    </row>
    <row r="8051" spans="1:2" x14ac:dyDescent="0.25">
      <c r="A8051" s="4">
        <v>47542</v>
      </c>
      <c r="B8051" s="7">
        <f>+B8050*(1+'VTU Crédito Hipotecario'!$D$20)^(0.00273972602739726)</f>
        <v>364.32150844079069</v>
      </c>
    </row>
    <row r="8052" spans="1:2" x14ac:dyDescent="0.25">
      <c r="A8052" s="4">
        <v>47543</v>
      </c>
      <c r="B8052" s="7">
        <f>+B8051*(1+'VTU Crédito Hipotecario'!$D$20)^(0.00273972602739726)</f>
        <v>364.35111040148627</v>
      </c>
    </row>
    <row r="8053" spans="1:2" x14ac:dyDescent="0.25">
      <c r="A8053" s="4">
        <v>47544</v>
      </c>
      <c r="B8053" s="7">
        <f>+B8052*(1+'VTU Crédito Hipotecario'!$D$20)^(0.00273972602739726)</f>
        <v>364.38071476740924</v>
      </c>
    </row>
    <row r="8054" spans="1:2" x14ac:dyDescent="0.25">
      <c r="A8054" s="4">
        <v>47545</v>
      </c>
      <c r="B8054" s="7">
        <f>+B8053*(1+'VTU Crédito Hipotecario'!$D$20)^(0.00273972602739726)</f>
        <v>364.41032153875506</v>
      </c>
    </row>
    <row r="8055" spans="1:2" x14ac:dyDescent="0.25">
      <c r="A8055" s="4">
        <v>47546</v>
      </c>
      <c r="B8055" s="7">
        <f>+B8054*(1+'VTU Crédito Hipotecario'!$D$20)^(0.00273972602739726)</f>
        <v>364.43993071571913</v>
      </c>
    </row>
    <row r="8056" spans="1:2" x14ac:dyDescent="0.25">
      <c r="A8056" s="4">
        <v>47547</v>
      </c>
      <c r="B8056" s="7">
        <f>+B8055*(1+'VTU Crédito Hipotecario'!$D$20)^(0.00273972602739726)</f>
        <v>364.46954229849695</v>
      </c>
    </row>
    <row r="8057" spans="1:2" x14ac:dyDescent="0.25">
      <c r="A8057" s="4">
        <v>47548</v>
      </c>
      <c r="B8057" s="7">
        <f>+B8056*(1+'VTU Crédito Hipotecario'!$D$20)^(0.00273972602739726)</f>
        <v>364.49915628728399</v>
      </c>
    </row>
    <row r="8058" spans="1:2" x14ac:dyDescent="0.25">
      <c r="A8058" s="4">
        <v>47549</v>
      </c>
      <c r="B8058" s="7">
        <f>+B8057*(1+'VTU Crédito Hipotecario'!$D$20)^(0.00273972602739726)</f>
        <v>364.52877268227576</v>
      </c>
    </row>
    <row r="8059" spans="1:2" x14ac:dyDescent="0.25">
      <c r="A8059" s="4">
        <v>47550</v>
      </c>
      <c r="B8059" s="7">
        <f>+B8058*(1+'VTU Crédito Hipotecario'!$D$20)^(0.00273972602739726)</f>
        <v>364.55839148366778</v>
      </c>
    </row>
    <row r="8060" spans="1:2" x14ac:dyDescent="0.25">
      <c r="A8060" s="4">
        <v>47551</v>
      </c>
      <c r="B8060" s="7">
        <f>+B8059*(1+'VTU Crédito Hipotecario'!$D$20)^(0.00273972602739726)</f>
        <v>364.58801269165554</v>
      </c>
    </row>
    <row r="8061" spans="1:2" x14ac:dyDescent="0.25">
      <c r="A8061" s="4">
        <v>47552</v>
      </c>
      <c r="B8061" s="7">
        <f>+B8060*(1+'VTU Crédito Hipotecario'!$D$20)^(0.00273972602739726)</f>
        <v>364.61763630643458</v>
      </c>
    </row>
    <row r="8062" spans="1:2" x14ac:dyDescent="0.25">
      <c r="A8062" s="4">
        <v>47553</v>
      </c>
      <c r="B8062" s="7">
        <f>+B8061*(1+'VTU Crédito Hipotecario'!$D$20)^(0.00273972602739726)</f>
        <v>364.6472623282005</v>
      </c>
    </row>
    <row r="8063" spans="1:2" x14ac:dyDescent="0.25">
      <c r="A8063" s="4">
        <v>47554</v>
      </c>
      <c r="B8063" s="7">
        <f>+B8062*(1+'VTU Crédito Hipotecario'!$D$20)^(0.00273972602739726)</f>
        <v>364.67689075714884</v>
      </c>
    </row>
    <row r="8064" spans="1:2" x14ac:dyDescent="0.25">
      <c r="A8064" s="4">
        <v>47555</v>
      </c>
      <c r="B8064" s="7">
        <f>+B8063*(1+'VTU Crédito Hipotecario'!$D$20)^(0.00273972602739726)</f>
        <v>364.7065215934752</v>
      </c>
    </row>
    <row r="8065" spans="1:2" x14ac:dyDescent="0.25">
      <c r="A8065" s="4">
        <v>47556</v>
      </c>
      <c r="B8065" s="7">
        <f>+B8064*(1+'VTU Crédito Hipotecario'!$D$20)^(0.00273972602739726)</f>
        <v>364.73615483737518</v>
      </c>
    </row>
    <row r="8066" spans="1:2" x14ac:dyDescent="0.25">
      <c r="A8066" s="4">
        <v>47557</v>
      </c>
      <c r="B8066" s="7">
        <f>+B8065*(1+'VTU Crédito Hipotecario'!$D$20)^(0.00273972602739726)</f>
        <v>364.76579048904438</v>
      </c>
    </row>
    <row r="8067" spans="1:2" x14ac:dyDescent="0.25">
      <c r="A8067" s="4">
        <v>47558</v>
      </c>
      <c r="B8067" s="7">
        <f>+B8066*(1+'VTU Crédito Hipotecario'!$D$20)^(0.00273972602739726)</f>
        <v>364.79542854867844</v>
      </c>
    </row>
    <row r="8068" spans="1:2" x14ac:dyDescent="0.25">
      <c r="A8068" s="4">
        <v>47559</v>
      </c>
      <c r="B8068" s="7">
        <f>+B8067*(1+'VTU Crédito Hipotecario'!$D$20)^(0.00273972602739726)</f>
        <v>364.82506901647304</v>
      </c>
    </row>
    <row r="8069" spans="1:2" x14ac:dyDescent="0.25">
      <c r="A8069" s="4">
        <v>47560</v>
      </c>
      <c r="B8069" s="7">
        <f>+B8068*(1+'VTU Crédito Hipotecario'!$D$20)^(0.00273972602739726)</f>
        <v>364.85471189262381</v>
      </c>
    </row>
    <row r="8070" spans="1:2" x14ac:dyDescent="0.25">
      <c r="A8070" s="4">
        <v>47561</v>
      </c>
      <c r="B8070" s="7">
        <f>+B8069*(1+'VTU Crédito Hipotecario'!$D$20)^(0.00273972602739726)</f>
        <v>364.88435717732648</v>
      </c>
    </row>
    <row r="8071" spans="1:2" x14ac:dyDescent="0.25">
      <c r="A8071" s="4">
        <v>47562</v>
      </c>
      <c r="B8071" s="7">
        <f>+B8070*(1+'VTU Crédito Hipotecario'!$D$20)^(0.00273972602739726)</f>
        <v>364.91400487077675</v>
      </c>
    </row>
    <row r="8072" spans="1:2" x14ac:dyDescent="0.25">
      <c r="A8072" s="4">
        <v>47563</v>
      </c>
      <c r="B8072" s="7">
        <f>+B8071*(1+'VTU Crédito Hipotecario'!$D$20)^(0.00273972602739726)</f>
        <v>364.94365497317034</v>
      </c>
    </row>
    <row r="8073" spans="1:2" x14ac:dyDescent="0.25">
      <c r="A8073" s="4">
        <v>47564</v>
      </c>
      <c r="B8073" s="7">
        <f>+B8072*(1+'VTU Crédito Hipotecario'!$D$20)^(0.00273972602739726)</f>
        <v>364.97330748470296</v>
      </c>
    </row>
    <row r="8074" spans="1:2" x14ac:dyDescent="0.25">
      <c r="A8074" s="4">
        <v>47565</v>
      </c>
      <c r="B8074" s="7">
        <f>+B8073*(1+'VTU Crédito Hipotecario'!$D$20)^(0.00273972602739726)</f>
        <v>365.00296240557032</v>
      </c>
    </row>
    <row r="8075" spans="1:2" x14ac:dyDescent="0.25">
      <c r="A8075" s="4">
        <v>47566</v>
      </c>
      <c r="B8075" s="7">
        <f>+B8074*(1+'VTU Crédito Hipotecario'!$D$20)^(0.00273972602739726)</f>
        <v>365.03261973596824</v>
      </c>
    </row>
    <row r="8076" spans="1:2" x14ac:dyDescent="0.25">
      <c r="A8076" s="4">
        <v>47567</v>
      </c>
      <c r="B8076" s="7">
        <f>+B8075*(1+'VTU Crédito Hipotecario'!$D$20)^(0.00273972602739726)</f>
        <v>365.0622794760925</v>
      </c>
    </row>
    <row r="8077" spans="1:2" x14ac:dyDescent="0.25">
      <c r="A8077" s="4">
        <v>47568</v>
      </c>
      <c r="B8077" s="7">
        <f>+B8076*(1+'VTU Crédito Hipotecario'!$D$20)^(0.00273972602739726)</f>
        <v>365.09194162613886</v>
      </c>
    </row>
    <row r="8078" spans="1:2" x14ac:dyDescent="0.25">
      <c r="A8078" s="4">
        <v>47569</v>
      </c>
      <c r="B8078" s="7">
        <f>+B8077*(1+'VTU Crédito Hipotecario'!$D$20)^(0.00273972602739726)</f>
        <v>365.12160618630315</v>
      </c>
    </row>
    <row r="8079" spans="1:2" x14ac:dyDescent="0.25">
      <c r="A8079" s="4">
        <v>47570</v>
      </c>
      <c r="B8079" s="7">
        <f>+B8078*(1+'VTU Crédito Hipotecario'!$D$20)^(0.00273972602739726)</f>
        <v>365.1512731567812</v>
      </c>
    </row>
    <row r="8080" spans="1:2" x14ac:dyDescent="0.25">
      <c r="A8080" s="4">
        <v>47571</v>
      </c>
      <c r="B8080" s="7">
        <f>+B8079*(1+'VTU Crédito Hipotecario'!$D$20)^(0.00273972602739726)</f>
        <v>365.18094253776883</v>
      </c>
    </row>
    <row r="8081" spans="1:2" x14ac:dyDescent="0.25">
      <c r="A8081" s="4">
        <v>47572</v>
      </c>
      <c r="B8081" s="7">
        <f>+B8080*(1+'VTU Crédito Hipotecario'!$D$20)^(0.00273972602739726)</f>
        <v>365.21061432946192</v>
      </c>
    </row>
    <row r="8082" spans="1:2" x14ac:dyDescent="0.25">
      <c r="A8082" s="4">
        <v>47573</v>
      </c>
      <c r="B8082" s="7">
        <f>+B8081*(1+'VTU Crédito Hipotecario'!$D$20)^(0.00273972602739726)</f>
        <v>365.24028853205635</v>
      </c>
    </row>
    <row r="8083" spans="1:2" x14ac:dyDescent="0.25">
      <c r="A8083" s="4">
        <v>47574</v>
      </c>
      <c r="B8083" s="7">
        <f>+B8082*(1+'VTU Crédito Hipotecario'!$D$20)^(0.00273972602739726)</f>
        <v>365.26996514574802</v>
      </c>
    </row>
    <row r="8084" spans="1:2" x14ac:dyDescent="0.25">
      <c r="A8084" s="4">
        <v>47575</v>
      </c>
      <c r="B8084" s="7">
        <f>+B8083*(1+'VTU Crédito Hipotecario'!$D$20)^(0.00273972602739726)</f>
        <v>365.29964417073285</v>
      </c>
    </row>
    <row r="8085" spans="1:2" x14ac:dyDescent="0.25">
      <c r="A8085" s="4">
        <v>47576</v>
      </c>
      <c r="B8085" s="7">
        <f>+B8084*(1+'VTU Crédito Hipotecario'!$D$20)^(0.00273972602739726)</f>
        <v>365.32932560720673</v>
      </c>
    </row>
    <row r="8086" spans="1:2" x14ac:dyDescent="0.25">
      <c r="A8086" s="4">
        <v>47577</v>
      </c>
      <c r="B8086" s="7">
        <f>+B8085*(1+'VTU Crédito Hipotecario'!$D$20)^(0.00273972602739726)</f>
        <v>365.35900945536559</v>
      </c>
    </row>
    <row r="8087" spans="1:2" x14ac:dyDescent="0.25">
      <c r="A8087" s="4">
        <v>47578</v>
      </c>
      <c r="B8087" s="7">
        <f>+B8086*(1+'VTU Crédito Hipotecario'!$D$20)^(0.00273972602739726)</f>
        <v>365.38869571540539</v>
      </c>
    </row>
    <row r="8088" spans="1:2" x14ac:dyDescent="0.25">
      <c r="A8088" s="4">
        <v>47579</v>
      </c>
      <c r="B8088" s="7">
        <f>+B8087*(1+'VTU Crédito Hipotecario'!$D$20)^(0.00273972602739726)</f>
        <v>365.41838438752211</v>
      </c>
    </row>
    <row r="8089" spans="1:2" x14ac:dyDescent="0.25">
      <c r="A8089" s="4">
        <v>47580</v>
      </c>
      <c r="B8089" s="7">
        <f>+B8088*(1+'VTU Crédito Hipotecario'!$D$20)^(0.00273972602739726)</f>
        <v>365.44807547191175</v>
      </c>
    </row>
    <row r="8090" spans="1:2" x14ac:dyDescent="0.25">
      <c r="A8090" s="4">
        <v>47581</v>
      </c>
      <c r="B8090" s="7">
        <f>+B8089*(1+'VTU Crédito Hipotecario'!$D$20)^(0.00273972602739726)</f>
        <v>365.47776896877031</v>
      </c>
    </row>
    <row r="8091" spans="1:2" x14ac:dyDescent="0.25">
      <c r="A8091" s="4">
        <v>47582</v>
      </c>
      <c r="B8091" s="7">
        <f>+B8090*(1+'VTU Crédito Hipotecario'!$D$20)^(0.00273972602739726)</f>
        <v>365.50746487829377</v>
      </c>
    </row>
    <row r="8092" spans="1:2" x14ac:dyDescent="0.25">
      <c r="A8092" s="4">
        <v>47583</v>
      </c>
      <c r="B8092" s="7">
        <f>+B8091*(1+'VTU Crédito Hipotecario'!$D$20)^(0.00273972602739726)</f>
        <v>365.53716320067821</v>
      </c>
    </row>
    <row r="8093" spans="1:2" x14ac:dyDescent="0.25">
      <c r="A8093" s="4">
        <v>47584</v>
      </c>
      <c r="B8093" s="7">
        <f>+B8092*(1+'VTU Crédito Hipotecario'!$D$20)^(0.00273972602739726)</f>
        <v>365.56686393611966</v>
      </c>
    </row>
    <row r="8094" spans="1:2" x14ac:dyDescent="0.25">
      <c r="A8094" s="4">
        <v>47585</v>
      </c>
      <c r="B8094" s="7">
        <f>+B8093*(1+'VTU Crédito Hipotecario'!$D$20)^(0.00273972602739726)</f>
        <v>365.59656708481418</v>
      </c>
    </row>
    <row r="8095" spans="1:2" x14ac:dyDescent="0.25">
      <c r="A8095" s="4">
        <v>47586</v>
      </c>
      <c r="B8095" s="7">
        <f>+B8094*(1+'VTU Crédito Hipotecario'!$D$20)^(0.00273972602739726)</f>
        <v>365.62627264695789</v>
      </c>
    </row>
    <row r="8096" spans="1:2" x14ac:dyDescent="0.25">
      <c r="A8096" s="4">
        <v>47587</v>
      </c>
      <c r="B8096" s="7">
        <f>+B8095*(1+'VTU Crédito Hipotecario'!$D$20)^(0.00273972602739726)</f>
        <v>365.65598062274688</v>
      </c>
    </row>
    <row r="8097" spans="1:2" x14ac:dyDescent="0.25">
      <c r="A8097" s="4">
        <v>47588</v>
      </c>
      <c r="B8097" s="7">
        <f>+B8096*(1+'VTU Crédito Hipotecario'!$D$20)^(0.00273972602739726)</f>
        <v>365.68569101237722</v>
      </c>
    </row>
    <row r="8098" spans="1:2" x14ac:dyDescent="0.25">
      <c r="A8098" s="4">
        <v>47589</v>
      </c>
      <c r="B8098" s="7">
        <f>+B8097*(1+'VTU Crédito Hipotecario'!$D$20)^(0.00273972602739726)</f>
        <v>365.71540381604507</v>
      </c>
    </row>
    <row r="8099" spans="1:2" x14ac:dyDescent="0.25">
      <c r="A8099" s="4">
        <v>47590</v>
      </c>
      <c r="B8099" s="7">
        <f>+B8098*(1+'VTU Crédito Hipotecario'!$D$20)^(0.00273972602739726)</f>
        <v>365.74511903394659</v>
      </c>
    </row>
    <row r="8100" spans="1:2" x14ac:dyDescent="0.25">
      <c r="A8100" s="4">
        <v>47591</v>
      </c>
      <c r="B8100" s="7">
        <f>+B8099*(1+'VTU Crédito Hipotecario'!$D$20)^(0.00273972602739726)</f>
        <v>365.77483666627791</v>
      </c>
    </row>
    <row r="8101" spans="1:2" x14ac:dyDescent="0.25">
      <c r="A8101" s="4">
        <v>47592</v>
      </c>
      <c r="B8101" s="7">
        <f>+B8100*(1+'VTU Crédito Hipotecario'!$D$20)^(0.00273972602739726)</f>
        <v>365.80455671323523</v>
      </c>
    </row>
    <row r="8102" spans="1:2" x14ac:dyDescent="0.25">
      <c r="A8102" s="4">
        <v>47593</v>
      </c>
      <c r="B8102" s="7">
        <f>+B8101*(1+'VTU Crédito Hipotecario'!$D$20)^(0.00273972602739726)</f>
        <v>365.83427917501473</v>
      </c>
    </row>
    <row r="8103" spans="1:2" x14ac:dyDescent="0.25">
      <c r="A8103" s="4">
        <v>47594</v>
      </c>
      <c r="B8103" s="7">
        <f>+B8102*(1+'VTU Crédito Hipotecario'!$D$20)^(0.00273972602739726)</f>
        <v>365.86400405181263</v>
      </c>
    </row>
    <row r="8104" spans="1:2" x14ac:dyDescent="0.25">
      <c r="A8104" s="4">
        <v>47595</v>
      </c>
      <c r="B8104" s="7">
        <f>+B8103*(1+'VTU Crédito Hipotecario'!$D$20)^(0.00273972602739726)</f>
        <v>365.89373134382515</v>
      </c>
    </row>
    <row r="8105" spans="1:2" x14ac:dyDescent="0.25">
      <c r="A8105" s="4">
        <v>47596</v>
      </c>
      <c r="B8105" s="7">
        <f>+B8104*(1+'VTU Crédito Hipotecario'!$D$20)^(0.00273972602739726)</f>
        <v>365.92346105124852</v>
      </c>
    </row>
    <row r="8106" spans="1:2" x14ac:dyDescent="0.25">
      <c r="A8106" s="4">
        <v>47597</v>
      </c>
      <c r="B8106" s="7">
        <f>+B8105*(1+'VTU Crédito Hipotecario'!$D$20)^(0.00273972602739726)</f>
        <v>365.95319317427902</v>
      </c>
    </row>
    <row r="8107" spans="1:2" x14ac:dyDescent="0.25">
      <c r="A8107" s="4">
        <v>47598</v>
      </c>
      <c r="B8107" s="7">
        <f>+B8106*(1+'VTU Crédito Hipotecario'!$D$20)^(0.00273972602739726)</f>
        <v>365.98292771311293</v>
      </c>
    </row>
    <row r="8108" spans="1:2" x14ac:dyDescent="0.25">
      <c r="A8108" s="4">
        <v>47599</v>
      </c>
      <c r="B8108" s="7">
        <f>+B8107*(1+'VTU Crédito Hipotecario'!$D$20)^(0.00273972602739726)</f>
        <v>366.01266466794652</v>
      </c>
    </row>
    <row r="8109" spans="1:2" x14ac:dyDescent="0.25">
      <c r="A8109" s="4">
        <v>47600</v>
      </c>
      <c r="B8109" s="7">
        <f>+B8108*(1+'VTU Crédito Hipotecario'!$D$20)^(0.00273972602739726)</f>
        <v>366.04240403897609</v>
      </c>
    </row>
    <row r="8110" spans="1:2" x14ac:dyDescent="0.25">
      <c r="A8110" s="4">
        <v>47601</v>
      </c>
      <c r="B8110" s="7">
        <f>+B8109*(1+'VTU Crédito Hipotecario'!$D$20)^(0.00273972602739726)</f>
        <v>366.07214582639801</v>
      </c>
    </row>
    <row r="8111" spans="1:2" x14ac:dyDescent="0.25">
      <c r="A8111" s="4">
        <v>47602</v>
      </c>
      <c r="B8111" s="7">
        <f>+B8110*(1+'VTU Crédito Hipotecario'!$D$20)^(0.00273972602739726)</f>
        <v>366.10189003040858</v>
      </c>
    </row>
    <row r="8112" spans="1:2" x14ac:dyDescent="0.25">
      <c r="A8112" s="4">
        <v>47603</v>
      </c>
      <c r="B8112" s="7">
        <f>+B8111*(1+'VTU Crédito Hipotecario'!$D$20)^(0.00273972602739726)</f>
        <v>366.13163665120413</v>
      </c>
    </row>
    <row r="8113" spans="1:2" x14ac:dyDescent="0.25">
      <c r="A8113" s="4">
        <v>47604</v>
      </c>
      <c r="B8113" s="7">
        <f>+B8112*(1+'VTU Crédito Hipotecario'!$D$20)^(0.00273972602739726)</f>
        <v>366.16138568898106</v>
      </c>
    </row>
    <row r="8114" spans="1:2" x14ac:dyDescent="0.25">
      <c r="A8114" s="4">
        <v>47605</v>
      </c>
      <c r="B8114" s="7">
        <f>+B8113*(1+'VTU Crédito Hipotecario'!$D$20)^(0.00273972602739726)</f>
        <v>366.19113714393575</v>
      </c>
    </row>
    <row r="8115" spans="1:2" x14ac:dyDescent="0.25">
      <c r="A8115" s="4">
        <v>47606</v>
      </c>
      <c r="B8115" s="7">
        <f>+B8114*(1+'VTU Crédito Hipotecario'!$D$20)^(0.00273972602739726)</f>
        <v>366.2208910162646</v>
      </c>
    </row>
    <row r="8116" spans="1:2" x14ac:dyDescent="0.25">
      <c r="A8116" s="4">
        <v>47607</v>
      </c>
      <c r="B8116" s="7">
        <f>+B8115*(1+'VTU Crédito Hipotecario'!$D$20)^(0.00273972602739726)</f>
        <v>366.25064730616401</v>
      </c>
    </row>
    <row r="8117" spans="1:2" x14ac:dyDescent="0.25">
      <c r="A8117" s="4">
        <v>47608</v>
      </c>
      <c r="B8117" s="7">
        <f>+B8116*(1+'VTU Crédito Hipotecario'!$D$20)^(0.00273972602739726)</f>
        <v>366.28040601383043</v>
      </c>
    </row>
    <row r="8118" spans="1:2" x14ac:dyDescent="0.25">
      <c r="A8118" s="4">
        <v>47609</v>
      </c>
      <c r="B8118" s="7">
        <f>+B8117*(1+'VTU Crédito Hipotecario'!$D$20)^(0.00273972602739726)</f>
        <v>366.3101671394603</v>
      </c>
    </row>
    <row r="8119" spans="1:2" x14ac:dyDescent="0.25">
      <c r="A8119" s="4">
        <v>47610</v>
      </c>
      <c r="B8119" s="7">
        <f>+B8118*(1+'VTU Crédito Hipotecario'!$D$20)^(0.00273972602739726)</f>
        <v>366.33993068325015</v>
      </c>
    </row>
    <row r="8120" spans="1:2" x14ac:dyDescent="0.25">
      <c r="A8120" s="4">
        <v>47611</v>
      </c>
      <c r="B8120" s="7">
        <f>+B8119*(1+'VTU Crédito Hipotecario'!$D$20)^(0.00273972602739726)</f>
        <v>366.36969664539635</v>
      </c>
    </row>
    <row r="8121" spans="1:2" x14ac:dyDescent="0.25">
      <c r="A8121" s="4">
        <v>47612</v>
      </c>
      <c r="B8121" s="7">
        <f>+B8120*(1+'VTU Crédito Hipotecario'!$D$20)^(0.00273972602739726)</f>
        <v>366.39946502609547</v>
      </c>
    </row>
    <row r="8122" spans="1:2" x14ac:dyDescent="0.25">
      <c r="A8122" s="4">
        <v>47613</v>
      </c>
      <c r="B8122" s="7">
        <f>+B8121*(1+'VTU Crédito Hipotecario'!$D$20)^(0.00273972602739726)</f>
        <v>366.42923582554403</v>
      </c>
    </row>
    <row r="8123" spans="1:2" x14ac:dyDescent="0.25">
      <c r="A8123" s="4">
        <v>47614</v>
      </c>
      <c r="B8123" s="7">
        <f>+B8122*(1+'VTU Crédito Hipotecario'!$D$20)^(0.00273972602739726)</f>
        <v>366.45900904393852</v>
      </c>
    </row>
    <row r="8124" spans="1:2" x14ac:dyDescent="0.25">
      <c r="A8124" s="4">
        <v>47615</v>
      </c>
      <c r="B8124" s="7">
        <f>+B8123*(1+'VTU Crédito Hipotecario'!$D$20)^(0.00273972602739726)</f>
        <v>366.48878468147547</v>
      </c>
    </row>
    <row r="8125" spans="1:2" x14ac:dyDescent="0.25">
      <c r="A8125" s="4">
        <v>47616</v>
      </c>
      <c r="B8125" s="7">
        <f>+B8124*(1+'VTU Crédito Hipotecario'!$D$20)^(0.00273972602739726)</f>
        <v>366.51856273835148</v>
      </c>
    </row>
    <row r="8126" spans="1:2" x14ac:dyDescent="0.25">
      <c r="A8126" s="4">
        <v>47617</v>
      </c>
      <c r="B8126" s="7">
        <f>+B8125*(1+'VTU Crédito Hipotecario'!$D$20)^(0.00273972602739726)</f>
        <v>366.54834321476312</v>
      </c>
    </row>
    <row r="8127" spans="1:2" x14ac:dyDescent="0.25">
      <c r="A8127" s="4">
        <v>47618</v>
      </c>
      <c r="B8127" s="7">
        <f>+B8126*(1+'VTU Crédito Hipotecario'!$D$20)^(0.00273972602739726)</f>
        <v>366.57812611090696</v>
      </c>
    </row>
    <row r="8128" spans="1:2" x14ac:dyDescent="0.25">
      <c r="A8128" s="4">
        <v>47619</v>
      </c>
      <c r="B8128" s="7">
        <f>+B8127*(1+'VTU Crédito Hipotecario'!$D$20)^(0.00273972602739726)</f>
        <v>366.60791142697968</v>
      </c>
    </row>
    <row r="8129" spans="1:2" x14ac:dyDescent="0.25">
      <c r="A8129" s="4">
        <v>47620</v>
      </c>
      <c r="B8129" s="7">
        <f>+B8128*(1+'VTU Crédito Hipotecario'!$D$20)^(0.00273972602739726)</f>
        <v>366.63769916317784</v>
      </c>
    </row>
    <row r="8130" spans="1:2" x14ac:dyDescent="0.25">
      <c r="A8130" s="4">
        <v>47621</v>
      </c>
      <c r="B8130" s="7">
        <f>+B8129*(1+'VTU Crédito Hipotecario'!$D$20)^(0.00273972602739726)</f>
        <v>366.66748931969806</v>
      </c>
    </row>
    <row r="8131" spans="1:2" x14ac:dyDescent="0.25">
      <c r="A8131" s="4">
        <v>47622</v>
      </c>
      <c r="B8131" s="7">
        <f>+B8130*(1+'VTU Crédito Hipotecario'!$D$20)^(0.00273972602739726)</f>
        <v>366.69728189673708</v>
      </c>
    </row>
    <row r="8132" spans="1:2" x14ac:dyDescent="0.25">
      <c r="A8132" s="4">
        <v>47623</v>
      </c>
      <c r="B8132" s="7">
        <f>+B8131*(1+'VTU Crédito Hipotecario'!$D$20)^(0.00273972602739726)</f>
        <v>366.72707689449152</v>
      </c>
    </row>
    <row r="8133" spans="1:2" x14ac:dyDescent="0.25">
      <c r="A8133" s="4">
        <v>47624</v>
      </c>
      <c r="B8133" s="7">
        <f>+B8132*(1+'VTU Crédito Hipotecario'!$D$20)^(0.00273972602739726)</f>
        <v>366.75687431315805</v>
      </c>
    </row>
    <row r="8134" spans="1:2" x14ac:dyDescent="0.25">
      <c r="A8134" s="4">
        <v>47625</v>
      </c>
      <c r="B8134" s="7">
        <f>+B8133*(1+'VTU Crédito Hipotecario'!$D$20)^(0.00273972602739726)</f>
        <v>366.78667415293341</v>
      </c>
    </row>
    <row r="8135" spans="1:2" x14ac:dyDescent="0.25">
      <c r="A8135" s="4">
        <v>47626</v>
      </c>
      <c r="B8135" s="7">
        <f>+B8134*(1+'VTU Crédito Hipotecario'!$D$20)^(0.00273972602739726)</f>
        <v>366.81647641401429</v>
      </c>
    </row>
    <row r="8136" spans="1:2" x14ac:dyDescent="0.25">
      <c r="A8136" s="4">
        <v>47627</v>
      </c>
      <c r="B8136" s="7">
        <f>+B8135*(1+'VTU Crédito Hipotecario'!$D$20)^(0.00273972602739726)</f>
        <v>366.84628109659747</v>
      </c>
    </row>
    <row r="8137" spans="1:2" x14ac:dyDescent="0.25">
      <c r="A8137" s="4">
        <v>47628</v>
      </c>
      <c r="B8137" s="7">
        <f>+B8136*(1+'VTU Crédito Hipotecario'!$D$20)^(0.00273972602739726)</f>
        <v>366.87608820087962</v>
      </c>
    </row>
    <row r="8138" spans="1:2" x14ac:dyDescent="0.25">
      <c r="A8138" s="4">
        <v>47629</v>
      </c>
      <c r="B8138" s="7">
        <f>+B8137*(1+'VTU Crédito Hipotecario'!$D$20)^(0.00273972602739726)</f>
        <v>366.90589772705761</v>
      </c>
    </row>
    <row r="8139" spans="1:2" x14ac:dyDescent="0.25">
      <c r="A8139" s="4">
        <v>47630</v>
      </c>
      <c r="B8139" s="7">
        <f>+B8138*(1+'VTU Crédito Hipotecario'!$D$20)^(0.00273972602739726)</f>
        <v>366.93570967532816</v>
      </c>
    </row>
    <row r="8140" spans="1:2" x14ac:dyDescent="0.25">
      <c r="A8140" s="4">
        <v>47631</v>
      </c>
      <c r="B8140" s="7">
        <f>+B8139*(1+'VTU Crédito Hipotecario'!$D$20)^(0.00273972602739726)</f>
        <v>366.96552404588812</v>
      </c>
    </row>
    <row r="8141" spans="1:2" x14ac:dyDescent="0.25">
      <c r="A8141" s="4">
        <v>47632</v>
      </c>
      <c r="B8141" s="7">
        <f>+B8140*(1+'VTU Crédito Hipotecario'!$D$20)^(0.00273972602739726)</f>
        <v>366.99534083893423</v>
      </c>
    </row>
    <row r="8142" spans="1:2" x14ac:dyDescent="0.25">
      <c r="A8142" s="4">
        <v>47633</v>
      </c>
      <c r="B8142" s="7">
        <f>+B8141*(1+'VTU Crédito Hipotecario'!$D$20)^(0.00273972602739726)</f>
        <v>367.02516005466339</v>
      </c>
    </row>
    <row r="8143" spans="1:2" x14ac:dyDescent="0.25">
      <c r="A8143" s="4">
        <v>47634</v>
      </c>
      <c r="B8143" s="7">
        <f>+B8142*(1+'VTU Crédito Hipotecario'!$D$20)^(0.00273972602739726)</f>
        <v>367.05498169327245</v>
      </c>
    </row>
    <row r="8144" spans="1:2" x14ac:dyDescent="0.25">
      <c r="A8144" s="4">
        <v>47635</v>
      </c>
      <c r="B8144" s="7">
        <f>+B8143*(1+'VTU Crédito Hipotecario'!$D$20)^(0.00273972602739726)</f>
        <v>367.08480575495821</v>
      </c>
    </row>
    <row r="8145" spans="1:2" x14ac:dyDescent="0.25">
      <c r="A8145" s="4">
        <v>47636</v>
      </c>
      <c r="B8145" s="7">
        <f>+B8144*(1+'VTU Crédito Hipotecario'!$D$20)^(0.00273972602739726)</f>
        <v>367.11463223991763</v>
      </c>
    </row>
    <row r="8146" spans="1:2" x14ac:dyDescent="0.25">
      <c r="A8146" s="4">
        <v>47637</v>
      </c>
      <c r="B8146" s="7">
        <f>+B8145*(1+'VTU Crédito Hipotecario'!$D$20)^(0.00273972602739726)</f>
        <v>367.14446114834755</v>
      </c>
    </row>
    <row r="8147" spans="1:2" x14ac:dyDescent="0.25">
      <c r="A8147" s="4">
        <v>47638</v>
      </c>
      <c r="B8147" s="7">
        <f>+B8146*(1+'VTU Crédito Hipotecario'!$D$20)^(0.00273972602739726)</f>
        <v>367.17429248044493</v>
      </c>
    </row>
    <row r="8148" spans="1:2" x14ac:dyDescent="0.25">
      <c r="A8148" s="4">
        <v>47639</v>
      </c>
      <c r="B8148" s="7">
        <f>+B8147*(1+'VTU Crédito Hipotecario'!$D$20)^(0.00273972602739726)</f>
        <v>367.20412623640664</v>
      </c>
    </row>
    <row r="8149" spans="1:2" x14ac:dyDescent="0.25">
      <c r="A8149" s="4">
        <v>47640</v>
      </c>
      <c r="B8149" s="7">
        <f>+B8148*(1+'VTU Crédito Hipotecario'!$D$20)^(0.00273972602739726)</f>
        <v>367.23396241642968</v>
      </c>
    </row>
    <row r="8150" spans="1:2" x14ac:dyDescent="0.25">
      <c r="A8150" s="4">
        <v>47641</v>
      </c>
      <c r="B8150" s="7">
        <f>+B8149*(1+'VTU Crédito Hipotecario'!$D$20)^(0.00273972602739726)</f>
        <v>367.26380102071096</v>
      </c>
    </row>
    <row r="8151" spans="1:2" x14ac:dyDescent="0.25">
      <c r="A8151" s="4">
        <v>47642</v>
      </c>
      <c r="B8151" s="7">
        <f>+B8150*(1+'VTU Crédito Hipotecario'!$D$20)^(0.00273972602739726)</f>
        <v>367.2936420494475</v>
      </c>
    </row>
    <row r="8152" spans="1:2" x14ac:dyDescent="0.25">
      <c r="A8152" s="4">
        <v>47643</v>
      </c>
      <c r="B8152" s="7">
        <f>+B8151*(1+'VTU Crédito Hipotecario'!$D$20)^(0.00273972602739726)</f>
        <v>367.32348550283626</v>
      </c>
    </row>
    <row r="8153" spans="1:2" x14ac:dyDescent="0.25">
      <c r="A8153" s="4">
        <v>47644</v>
      </c>
      <c r="B8153" s="7">
        <f>+B8152*(1+'VTU Crédito Hipotecario'!$D$20)^(0.00273972602739726)</f>
        <v>367.35333138107427</v>
      </c>
    </row>
    <row r="8154" spans="1:2" x14ac:dyDescent="0.25">
      <c r="A8154" s="4">
        <v>47645</v>
      </c>
      <c r="B8154" s="7">
        <f>+B8153*(1+'VTU Crédito Hipotecario'!$D$20)^(0.00273972602739726)</f>
        <v>367.38317968435854</v>
      </c>
    </row>
    <row r="8155" spans="1:2" x14ac:dyDescent="0.25">
      <c r="A8155" s="4">
        <v>47646</v>
      </c>
      <c r="B8155" s="7">
        <f>+B8154*(1+'VTU Crédito Hipotecario'!$D$20)^(0.00273972602739726)</f>
        <v>367.41303041288614</v>
      </c>
    </row>
    <row r="8156" spans="1:2" x14ac:dyDescent="0.25">
      <c r="A8156" s="4">
        <v>47647</v>
      </c>
      <c r="B8156" s="7">
        <f>+B8155*(1+'VTU Crédito Hipotecario'!$D$20)^(0.00273972602739726)</f>
        <v>367.44288356685411</v>
      </c>
    </row>
    <row r="8157" spans="1:2" x14ac:dyDescent="0.25">
      <c r="A8157" s="4">
        <v>47648</v>
      </c>
      <c r="B8157" s="7">
        <f>+B8156*(1+'VTU Crédito Hipotecario'!$D$20)^(0.00273972602739726)</f>
        <v>367.4727391464595</v>
      </c>
    </row>
    <row r="8158" spans="1:2" x14ac:dyDescent="0.25">
      <c r="A8158" s="4">
        <v>47649</v>
      </c>
      <c r="B8158" s="7">
        <f>+B8157*(1+'VTU Crédito Hipotecario'!$D$20)^(0.00273972602739726)</f>
        <v>367.50259715189941</v>
      </c>
    </row>
    <row r="8159" spans="1:2" x14ac:dyDescent="0.25">
      <c r="A8159" s="4">
        <v>47650</v>
      </c>
      <c r="B8159" s="7">
        <f>+B8158*(1+'VTU Crédito Hipotecario'!$D$20)^(0.00273972602739726)</f>
        <v>367.53245758337096</v>
      </c>
    </row>
    <row r="8160" spans="1:2" x14ac:dyDescent="0.25">
      <c r="A8160" s="4">
        <v>47651</v>
      </c>
      <c r="B8160" s="7">
        <f>+B8159*(1+'VTU Crédito Hipotecario'!$D$20)^(0.00273972602739726)</f>
        <v>367.56232044107128</v>
      </c>
    </row>
    <row r="8161" spans="1:2" x14ac:dyDescent="0.25">
      <c r="A8161" s="4">
        <v>47652</v>
      </c>
      <c r="B8161" s="7">
        <f>+B8160*(1+'VTU Crédito Hipotecario'!$D$20)^(0.00273972602739726)</f>
        <v>367.59218572519745</v>
      </c>
    </row>
    <row r="8162" spans="1:2" x14ac:dyDescent="0.25">
      <c r="A8162" s="4">
        <v>47653</v>
      </c>
      <c r="B8162" s="7">
        <f>+B8161*(1+'VTU Crédito Hipotecario'!$D$20)^(0.00273972602739726)</f>
        <v>367.62205343594667</v>
      </c>
    </row>
    <row r="8163" spans="1:2" x14ac:dyDescent="0.25">
      <c r="A8163" s="4">
        <v>47654</v>
      </c>
      <c r="B8163" s="7">
        <f>+B8162*(1+'VTU Crédito Hipotecario'!$D$20)^(0.00273972602739726)</f>
        <v>367.65192357351611</v>
      </c>
    </row>
    <row r="8164" spans="1:2" x14ac:dyDescent="0.25">
      <c r="A8164" s="4">
        <v>47655</v>
      </c>
      <c r="B8164" s="7">
        <f>+B8163*(1+'VTU Crédito Hipotecario'!$D$20)^(0.00273972602739726)</f>
        <v>367.68179613810298</v>
      </c>
    </row>
    <row r="8165" spans="1:2" x14ac:dyDescent="0.25">
      <c r="A8165" s="4">
        <v>47656</v>
      </c>
      <c r="B8165" s="7">
        <f>+B8164*(1+'VTU Crédito Hipotecario'!$D$20)^(0.00273972602739726)</f>
        <v>367.7116711299044</v>
      </c>
    </row>
    <row r="8166" spans="1:2" x14ac:dyDescent="0.25">
      <c r="A8166" s="4">
        <v>47657</v>
      </c>
      <c r="B8166" s="7">
        <f>+B8165*(1+'VTU Crédito Hipotecario'!$D$20)^(0.00273972602739726)</f>
        <v>367.74154854911762</v>
      </c>
    </row>
    <row r="8167" spans="1:2" x14ac:dyDescent="0.25">
      <c r="A8167" s="4">
        <v>47658</v>
      </c>
      <c r="B8167" s="7">
        <f>+B8166*(1+'VTU Crédito Hipotecario'!$D$20)^(0.00273972602739726)</f>
        <v>367.77142839593989</v>
      </c>
    </row>
    <row r="8168" spans="1:2" x14ac:dyDescent="0.25">
      <c r="A8168" s="4">
        <v>47659</v>
      </c>
      <c r="B8168" s="7">
        <f>+B8167*(1+'VTU Crédito Hipotecario'!$D$20)^(0.00273972602739726)</f>
        <v>367.80131067056845</v>
      </c>
    </row>
    <row r="8169" spans="1:2" x14ac:dyDescent="0.25">
      <c r="A8169" s="4">
        <v>47660</v>
      </c>
      <c r="B8169" s="7">
        <f>+B8168*(1+'VTU Crédito Hipotecario'!$D$20)^(0.00273972602739726)</f>
        <v>367.83119537320061</v>
      </c>
    </row>
    <row r="8170" spans="1:2" x14ac:dyDescent="0.25">
      <c r="A8170" s="4">
        <v>47661</v>
      </c>
      <c r="B8170" s="7">
        <f>+B8169*(1+'VTU Crédito Hipotecario'!$D$20)^(0.00273972602739726)</f>
        <v>367.86108250403362</v>
      </c>
    </row>
    <row r="8171" spans="1:2" x14ac:dyDescent="0.25">
      <c r="A8171" s="4">
        <v>47662</v>
      </c>
      <c r="B8171" s="7">
        <f>+B8170*(1+'VTU Crédito Hipotecario'!$D$20)^(0.00273972602739726)</f>
        <v>367.89097206326471</v>
      </c>
    </row>
    <row r="8172" spans="1:2" x14ac:dyDescent="0.25">
      <c r="A8172" s="4">
        <v>47663</v>
      </c>
      <c r="B8172" s="7">
        <f>+B8171*(1+'VTU Crédito Hipotecario'!$D$20)^(0.00273972602739726)</f>
        <v>367.92086405109126</v>
      </c>
    </row>
    <row r="8173" spans="1:2" x14ac:dyDescent="0.25">
      <c r="A8173" s="4">
        <v>47664</v>
      </c>
      <c r="B8173" s="7">
        <f>+B8172*(1+'VTU Crédito Hipotecario'!$D$20)^(0.00273972602739726)</f>
        <v>367.95075846771061</v>
      </c>
    </row>
    <row r="8174" spans="1:2" x14ac:dyDescent="0.25">
      <c r="A8174" s="4">
        <v>47665</v>
      </c>
      <c r="B8174" s="7">
        <f>+B8173*(1+'VTU Crédito Hipotecario'!$D$20)^(0.00273972602739726)</f>
        <v>367.98065531332009</v>
      </c>
    </row>
    <row r="8175" spans="1:2" x14ac:dyDescent="0.25">
      <c r="A8175" s="4">
        <v>47666</v>
      </c>
      <c r="B8175" s="7">
        <f>+B8174*(1+'VTU Crédito Hipotecario'!$D$20)^(0.00273972602739726)</f>
        <v>368.01055458811703</v>
      </c>
    </row>
    <row r="8176" spans="1:2" x14ac:dyDescent="0.25">
      <c r="A8176" s="4">
        <v>47667</v>
      </c>
      <c r="B8176" s="7">
        <f>+B8175*(1+'VTU Crédito Hipotecario'!$D$20)^(0.00273972602739726)</f>
        <v>368.04045629229887</v>
      </c>
    </row>
    <row r="8177" spans="1:2" x14ac:dyDescent="0.25">
      <c r="A8177" s="4">
        <v>47668</v>
      </c>
      <c r="B8177" s="7">
        <f>+B8176*(1+'VTU Crédito Hipotecario'!$D$20)^(0.00273972602739726)</f>
        <v>368.07036042606296</v>
      </c>
    </row>
    <row r="8178" spans="1:2" x14ac:dyDescent="0.25">
      <c r="A8178" s="4">
        <v>47669</v>
      </c>
      <c r="B8178" s="7">
        <f>+B8177*(1+'VTU Crédito Hipotecario'!$D$20)^(0.00273972602739726)</f>
        <v>368.10026698960672</v>
      </c>
    </row>
    <row r="8179" spans="1:2" x14ac:dyDescent="0.25">
      <c r="A8179" s="4">
        <v>47670</v>
      </c>
      <c r="B8179" s="7">
        <f>+B8178*(1+'VTU Crédito Hipotecario'!$D$20)^(0.00273972602739726)</f>
        <v>368.13017598312757</v>
      </c>
    </row>
    <row r="8180" spans="1:2" x14ac:dyDescent="0.25">
      <c r="A8180" s="4">
        <v>47671</v>
      </c>
      <c r="B8180" s="7">
        <f>+B8179*(1+'VTU Crédito Hipotecario'!$D$20)^(0.00273972602739726)</f>
        <v>368.16008740682292</v>
      </c>
    </row>
    <row r="8181" spans="1:2" x14ac:dyDescent="0.25">
      <c r="A8181" s="4">
        <v>47672</v>
      </c>
      <c r="B8181" s="7">
        <f>+B8180*(1+'VTU Crédito Hipotecario'!$D$20)^(0.00273972602739726)</f>
        <v>368.19000126089026</v>
      </c>
    </row>
    <row r="8182" spans="1:2" x14ac:dyDescent="0.25">
      <c r="A8182" s="4">
        <v>47673</v>
      </c>
      <c r="B8182" s="7">
        <f>+B8181*(1+'VTU Crédito Hipotecario'!$D$20)^(0.00273972602739726)</f>
        <v>368.21991754552704</v>
      </c>
    </row>
    <row r="8183" spans="1:2" x14ac:dyDescent="0.25">
      <c r="A8183" s="4">
        <v>47674</v>
      </c>
      <c r="B8183" s="7">
        <f>+B8182*(1+'VTU Crédito Hipotecario'!$D$20)^(0.00273972602739726)</f>
        <v>368.24983626093081</v>
      </c>
    </row>
    <row r="8184" spans="1:2" x14ac:dyDescent="0.25">
      <c r="A8184" s="4">
        <v>47675</v>
      </c>
      <c r="B8184" s="7">
        <f>+B8183*(1+'VTU Crédito Hipotecario'!$D$20)^(0.00273972602739726)</f>
        <v>368.27975740729903</v>
      </c>
    </row>
    <row r="8185" spans="1:2" x14ac:dyDescent="0.25">
      <c r="A8185" s="4">
        <v>47676</v>
      </c>
      <c r="B8185" s="7">
        <f>+B8184*(1+'VTU Crédito Hipotecario'!$D$20)^(0.00273972602739726)</f>
        <v>368.30968098482924</v>
      </c>
    </row>
    <row r="8186" spans="1:2" x14ac:dyDescent="0.25">
      <c r="A8186" s="4">
        <v>47677</v>
      </c>
      <c r="B8186" s="7">
        <f>+B8185*(1+'VTU Crédito Hipotecario'!$D$20)^(0.00273972602739726)</f>
        <v>368.33960699371897</v>
      </c>
    </row>
    <row r="8187" spans="1:2" x14ac:dyDescent="0.25">
      <c r="A8187" s="4">
        <v>47678</v>
      </c>
      <c r="B8187" s="7">
        <f>+B8186*(1+'VTU Crédito Hipotecario'!$D$20)^(0.00273972602739726)</f>
        <v>368.36953543416575</v>
      </c>
    </row>
    <row r="8188" spans="1:2" x14ac:dyDescent="0.25">
      <c r="A8188" s="4">
        <v>47679</v>
      </c>
      <c r="B8188" s="7">
        <f>+B8187*(1+'VTU Crédito Hipotecario'!$D$20)^(0.00273972602739726)</f>
        <v>368.39946630636717</v>
      </c>
    </row>
    <row r="8189" spans="1:2" x14ac:dyDescent="0.25">
      <c r="A8189" s="4">
        <v>47680</v>
      </c>
      <c r="B8189" s="7">
        <f>+B8188*(1+'VTU Crédito Hipotecario'!$D$20)^(0.00273972602739726)</f>
        <v>368.42939961052082</v>
      </c>
    </row>
    <row r="8190" spans="1:2" x14ac:dyDescent="0.25">
      <c r="A8190" s="4">
        <v>47681</v>
      </c>
      <c r="B8190" s="7">
        <f>+B8189*(1+'VTU Crédito Hipotecario'!$D$20)^(0.00273972602739726)</f>
        <v>368.45933534682428</v>
      </c>
    </row>
    <row r="8191" spans="1:2" x14ac:dyDescent="0.25">
      <c r="A8191" s="4">
        <v>47682</v>
      </c>
      <c r="B8191" s="7">
        <f>+B8190*(1+'VTU Crédito Hipotecario'!$D$20)^(0.00273972602739726)</f>
        <v>368.48927351547519</v>
      </c>
    </row>
    <row r="8192" spans="1:2" x14ac:dyDescent="0.25">
      <c r="A8192" s="4">
        <v>47683</v>
      </c>
      <c r="B8192" s="7">
        <f>+B8191*(1+'VTU Crédito Hipotecario'!$D$20)^(0.00273972602739726)</f>
        <v>368.51921411667115</v>
      </c>
    </row>
    <row r="8193" spans="1:2" x14ac:dyDescent="0.25">
      <c r="A8193" s="4">
        <v>47684</v>
      </c>
      <c r="B8193" s="7">
        <f>+B8192*(1+'VTU Crédito Hipotecario'!$D$20)^(0.00273972602739726)</f>
        <v>368.54915715060986</v>
      </c>
    </row>
    <row r="8194" spans="1:2" x14ac:dyDescent="0.25">
      <c r="A8194" s="4">
        <v>47685</v>
      </c>
      <c r="B8194" s="7">
        <f>+B8193*(1+'VTU Crédito Hipotecario'!$D$20)^(0.00273972602739726)</f>
        <v>368.57910261748896</v>
      </c>
    </row>
    <row r="8195" spans="1:2" x14ac:dyDescent="0.25">
      <c r="A8195" s="4">
        <v>47686</v>
      </c>
      <c r="B8195" s="7">
        <f>+B8194*(1+'VTU Crédito Hipotecario'!$D$20)^(0.00273972602739726)</f>
        <v>368.60905051750615</v>
      </c>
    </row>
    <row r="8196" spans="1:2" x14ac:dyDescent="0.25">
      <c r="A8196" s="4">
        <v>47687</v>
      </c>
      <c r="B8196" s="7">
        <f>+B8195*(1+'VTU Crédito Hipotecario'!$D$20)^(0.00273972602739726)</f>
        <v>368.63900085085908</v>
      </c>
    </row>
    <row r="8197" spans="1:2" x14ac:dyDescent="0.25">
      <c r="A8197" s="4">
        <v>47688</v>
      </c>
      <c r="B8197" s="7">
        <f>+B8196*(1+'VTU Crédito Hipotecario'!$D$20)^(0.00273972602739726)</f>
        <v>368.6689536177455</v>
      </c>
    </row>
    <row r="8198" spans="1:2" x14ac:dyDescent="0.25">
      <c r="A8198" s="4">
        <v>47689</v>
      </c>
      <c r="B8198" s="7">
        <f>+B8197*(1+'VTU Crédito Hipotecario'!$D$20)^(0.00273972602739726)</f>
        <v>368.69890881836312</v>
      </c>
    </row>
    <row r="8199" spans="1:2" x14ac:dyDescent="0.25">
      <c r="A8199" s="4">
        <v>47690</v>
      </c>
      <c r="B8199" s="7">
        <f>+B8198*(1+'VTU Crédito Hipotecario'!$D$20)^(0.00273972602739726)</f>
        <v>368.72886645290976</v>
      </c>
    </row>
    <row r="8200" spans="1:2" x14ac:dyDescent="0.25">
      <c r="A8200" s="4">
        <v>47691</v>
      </c>
      <c r="B8200" s="7">
        <f>+B8199*(1+'VTU Crédito Hipotecario'!$D$20)^(0.00273972602739726)</f>
        <v>368.7588265215831</v>
      </c>
    </row>
    <row r="8201" spans="1:2" x14ac:dyDescent="0.25">
      <c r="A8201" s="4">
        <v>47692</v>
      </c>
      <c r="B8201" s="7">
        <f>+B8200*(1+'VTU Crédito Hipotecario'!$D$20)^(0.00273972602739726)</f>
        <v>368.78878902458092</v>
      </c>
    </row>
    <row r="8202" spans="1:2" x14ac:dyDescent="0.25">
      <c r="A8202" s="4">
        <v>47693</v>
      </c>
      <c r="B8202" s="7">
        <f>+B8201*(1+'VTU Crédito Hipotecario'!$D$20)^(0.00273972602739726)</f>
        <v>368.81875396210108</v>
      </c>
    </row>
    <row r="8203" spans="1:2" x14ac:dyDescent="0.25">
      <c r="A8203" s="4">
        <v>47694</v>
      </c>
      <c r="B8203" s="7">
        <f>+B8202*(1+'VTU Crédito Hipotecario'!$D$20)^(0.00273972602739726)</f>
        <v>368.84872133434135</v>
      </c>
    </row>
    <row r="8204" spans="1:2" x14ac:dyDescent="0.25">
      <c r="A8204" s="4">
        <v>47695</v>
      </c>
      <c r="B8204" s="7">
        <f>+B8203*(1+'VTU Crédito Hipotecario'!$D$20)^(0.00273972602739726)</f>
        <v>368.87869114149953</v>
      </c>
    </row>
    <row r="8205" spans="1:2" x14ac:dyDescent="0.25">
      <c r="A8205" s="4">
        <v>47696</v>
      </c>
      <c r="B8205" s="7">
        <f>+B8204*(1+'VTU Crédito Hipotecario'!$D$20)^(0.00273972602739726)</f>
        <v>368.9086633837735</v>
      </c>
    </row>
    <row r="8206" spans="1:2" x14ac:dyDescent="0.25">
      <c r="A8206" s="4">
        <v>47697</v>
      </c>
      <c r="B8206" s="7">
        <f>+B8205*(1+'VTU Crédito Hipotecario'!$D$20)^(0.00273972602739726)</f>
        <v>368.93863806136108</v>
      </c>
    </row>
    <row r="8207" spans="1:2" x14ac:dyDescent="0.25">
      <c r="A8207" s="4">
        <v>47698</v>
      </c>
      <c r="B8207" s="7">
        <f>+B8206*(1+'VTU Crédito Hipotecario'!$D$20)^(0.00273972602739726)</f>
        <v>368.96861517446018</v>
      </c>
    </row>
    <row r="8208" spans="1:2" x14ac:dyDescent="0.25">
      <c r="A8208" s="4">
        <v>47699</v>
      </c>
      <c r="B8208" s="7">
        <f>+B8207*(1+'VTU Crédito Hipotecario'!$D$20)^(0.00273972602739726)</f>
        <v>368.9985947232687</v>
      </c>
    </row>
    <row r="8209" spans="1:2" x14ac:dyDescent="0.25">
      <c r="A8209" s="4">
        <v>47700</v>
      </c>
      <c r="B8209" s="7">
        <f>+B8208*(1+'VTU Crédito Hipotecario'!$D$20)^(0.00273972602739726)</f>
        <v>369.02857670798454</v>
      </c>
    </row>
    <row r="8210" spans="1:2" x14ac:dyDescent="0.25">
      <c r="A8210" s="4">
        <v>47701</v>
      </c>
      <c r="B8210" s="7">
        <f>+B8209*(1+'VTU Crédito Hipotecario'!$D$20)^(0.00273972602739726)</f>
        <v>369.05856112880559</v>
      </c>
    </row>
    <row r="8211" spans="1:2" x14ac:dyDescent="0.25">
      <c r="A8211" s="4">
        <v>47702</v>
      </c>
      <c r="B8211" s="7">
        <f>+B8210*(1+'VTU Crédito Hipotecario'!$D$20)^(0.00273972602739726)</f>
        <v>369.08854798592984</v>
      </c>
    </row>
    <row r="8212" spans="1:2" x14ac:dyDescent="0.25">
      <c r="A8212" s="4">
        <v>47703</v>
      </c>
      <c r="B8212" s="7">
        <f>+B8211*(1+'VTU Crédito Hipotecario'!$D$20)^(0.00273972602739726)</f>
        <v>369.1185372795552</v>
      </c>
    </row>
    <row r="8213" spans="1:2" x14ac:dyDescent="0.25">
      <c r="A8213" s="4">
        <v>47704</v>
      </c>
      <c r="B8213" s="7">
        <f>+B8212*(1+'VTU Crédito Hipotecario'!$D$20)^(0.00273972602739726)</f>
        <v>369.14852900987967</v>
      </c>
    </row>
    <row r="8214" spans="1:2" x14ac:dyDescent="0.25">
      <c r="A8214" s="4">
        <v>47705</v>
      </c>
      <c r="B8214" s="7">
        <f>+B8213*(1+'VTU Crédito Hipotecario'!$D$20)^(0.00273972602739726)</f>
        <v>369.17852317710123</v>
      </c>
    </row>
    <row r="8215" spans="1:2" x14ac:dyDescent="0.25">
      <c r="A8215" s="4">
        <v>47706</v>
      </c>
      <c r="B8215" s="7">
        <f>+B8214*(1+'VTU Crédito Hipotecario'!$D$20)^(0.00273972602739726)</f>
        <v>369.20851978141786</v>
      </c>
    </row>
    <row r="8216" spans="1:2" x14ac:dyDescent="0.25">
      <c r="A8216" s="4">
        <v>47707</v>
      </c>
      <c r="B8216" s="7">
        <f>+B8215*(1+'VTU Crédito Hipotecario'!$D$20)^(0.00273972602739726)</f>
        <v>369.23851882302762</v>
      </c>
    </row>
    <row r="8217" spans="1:2" x14ac:dyDescent="0.25">
      <c r="A8217" s="4">
        <v>47708</v>
      </c>
      <c r="B8217" s="7">
        <f>+B8216*(1+'VTU Crédito Hipotecario'!$D$20)^(0.00273972602739726)</f>
        <v>369.26852030212848</v>
      </c>
    </row>
    <row r="8218" spans="1:2" x14ac:dyDescent="0.25">
      <c r="A8218" s="4">
        <v>47709</v>
      </c>
      <c r="B8218" s="7">
        <f>+B8217*(1+'VTU Crédito Hipotecario'!$D$20)^(0.00273972602739726)</f>
        <v>369.29852421891854</v>
      </c>
    </row>
    <row r="8219" spans="1:2" x14ac:dyDescent="0.25">
      <c r="A8219" s="4">
        <v>47710</v>
      </c>
      <c r="B8219" s="7">
        <f>+B8218*(1+'VTU Crédito Hipotecario'!$D$20)^(0.00273972602739726)</f>
        <v>369.32853057359591</v>
      </c>
    </row>
    <row r="8220" spans="1:2" x14ac:dyDescent="0.25">
      <c r="A8220" s="4">
        <v>47711</v>
      </c>
      <c r="B8220" s="7">
        <f>+B8219*(1+'VTU Crédito Hipotecario'!$D$20)^(0.00273972602739726)</f>
        <v>369.35853936635863</v>
      </c>
    </row>
    <row r="8221" spans="1:2" x14ac:dyDescent="0.25">
      <c r="A8221" s="4">
        <v>47712</v>
      </c>
      <c r="B8221" s="7">
        <f>+B8220*(1+'VTU Crédito Hipotecario'!$D$20)^(0.00273972602739726)</f>
        <v>369.38855059740479</v>
      </c>
    </row>
    <row r="8222" spans="1:2" x14ac:dyDescent="0.25">
      <c r="A8222" s="4">
        <v>47713</v>
      </c>
      <c r="B8222" s="7">
        <f>+B8221*(1+'VTU Crédito Hipotecario'!$D$20)^(0.00273972602739726)</f>
        <v>369.41856426693249</v>
      </c>
    </row>
    <row r="8223" spans="1:2" x14ac:dyDescent="0.25">
      <c r="A8223" s="4">
        <v>47714</v>
      </c>
      <c r="B8223" s="7">
        <f>+B8222*(1+'VTU Crédito Hipotecario'!$D$20)^(0.00273972602739726)</f>
        <v>369.4485803751399</v>
      </c>
    </row>
    <row r="8224" spans="1:2" x14ac:dyDescent="0.25">
      <c r="A8224" s="4">
        <v>47715</v>
      </c>
      <c r="B8224" s="7">
        <f>+B8223*(1+'VTU Crédito Hipotecario'!$D$20)^(0.00273972602739726)</f>
        <v>369.47859892222516</v>
      </c>
    </row>
    <row r="8225" spans="1:2" x14ac:dyDescent="0.25">
      <c r="A8225" s="4">
        <v>47716</v>
      </c>
      <c r="B8225" s="7">
        <f>+B8224*(1+'VTU Crédito Hipotecario'!$D$20)^(0.00273972602739726)</f>
        <v>369.50861990838644</v>
      </c>
    </row>
    <row r="8226" spans="1:2" x14ac:dyDescent="0.25">
      <c r="A8226" s="4">
        <v>47717</v>
      </c>
      <c r="B8226" s="7">
        <f>+B8225*(1+'VTU Crédito Hipotecario'!$D$20)^(0.00273972602739726)</f>
        <v>369.53864333382188</v>
      </c>
    </row>
    <row r="8227" spans="1:2" x14ac:dyDescent="0.25">
      <c r="A8227" s="4">
        <v>47718</v>
      </c>
      <c r="B8227" s="7">
        <f>+B8226*(1+'VTU Crédito Hipotecario'!$D$20)^(0.00273972602739726)</f>
        <v>369.56866919872971</v>
      </c>
    </row>
    <row r="8228" spans="1:2" x14ac:dyDescent="0.25">
      <c r="A8228" s="4">
        <v>47719</v>
      </c>
      <c r="B8228" s="7">
        <f>+B8227*(1+'VTU Crédito Hipotecario'!$D$20)^(0.00273972602739726)</f>
        <v>369.59869750330813</v>
      </c>
    </row>
    <row r="8229" spans="1:2" x14ac:dyDescent="0.25">
      <c r="A8229" s="4">
        <v>47720</v>
      </c>
      <c r="B8229" s="7">
        <f>+B8228*(1+'VTU Crédito Hipotecario'!$D$20)^(0.00273972602739726)</f>
        <v>369.62872824775536</v>
      </c>
    </row>
    <row r="8230" spans="1:2" x14ac:dyDescent="0.25">
      <c r="A8230" s="4">
        <v>47721</v>
      </c>
      <c r="B8230" s="7">
        <f>+B8229*(1+'VTU Crédito Hipotecario'!$D$20)^(0.00273972602739726)</f>
        <v>369.65876143226967</v>
      </c>
    </row>
    <row r="8231" spans="1:2" x14ac:dyDescent="0.25">
      <c r="A8231" s="4">
        <v>47722</v>
      </c>
      <c r="B8231" s="7">
        <f>+B8230*(1+'VTU Crédito Hipotecario'!$D$20)^(0.00273972602739726)</f>
        <v>369.68879705704933</v>
      </c>
    </row>
    <row r="8232" spans="1:2" x14ac:dyDescent="0.25">
      <c r="A8232" s="4">
        <v>47723</v>
      </c>
      <c r="B8232" s="7">
        <f>+B8231*(1+'VTU Crédito Hipotecario'!$D$20)^(0.00273972602739726)</f>
        <v>369.7188351222926</v>
      </c>
    </row>
    <row r="8233" spans="1:2" x14ac:dyDescent="0.25">
      <c r="A8233" s="4">
        <v>47724</v>
      </c>
      <c r="B8233" s="7">
        <f>+B8232*(1+'VTU Crédito Hipotecario'!$D$20)^(0.00273972602739726)</f>
        <v>369.74887562819777</v>
      </c>
    </row>
    <row r="8234" spans="1:2" x14ac:dyDescent="0.25">
      <c r="A8234" s="4">
        <v>47725</v>
      </c>
      <c r="B8234" s="7">
        <f>+B8233*(1+'VTU Crédito Hipotecario'!$D$20)^(0.00273972602739726)</f>
        <v>369.77891857496314</v>
      </c>
    </row>
    <row r="8235" spans="1:2" x14ac:dyDescent="0.25">
      <c r="A8235" s="4">
        <v>47726</v>
      </c>
      <c r="B8235" s="7">
        <f>+B8234*(1+'VTU Crédito Hipotecario'!$D$20)^(0.00273972602739726)</f>
        <v>369.80896396278706</v>
      </c>
    </row>
    <row r="8236" spans="1:2" x14ac:dyDescent="0.25">
      <c r="A8236" s="4">
        <v>47727</v>
      </c>
      <c r="B8236" s="7">
        <f>+B8235*(1+'VTU Crédito Hipotecario'!$D$20)^(0.00273972602739726)</f>
        <v>369.8390117918679</v>
      </c>
    </row>
    <row r="8237" spans="1:2" x14ac:dyDescent="0.25">
      <c r="A8237" s="4">
        <v>47728</v>
      </c>
      <c r="B8237" s="7">
        <f>+B8236*(1+'VTU Crédito Hipotecario'!$D$20)^(0.00273972602739726)</f>
        <v>369.86906206240394</v>
      </c>
    </row>
    <row r="8238" spans="1:2" x14ac:dyDescent="0.25">
      <c r="A8238" s="4">
        <v>47729</v>
      </c>
      <c r="B8238" s="7">
        <f>+B8237*(1+'VTU Crédito Hipotecario'!$D$20)^(0.00273972602739726)</f>
        <v>369.89911477459361</v>
      </c>
    </row>
    <row r="8239" spans="1:2" x14ac:dyDescent="0.25">
      <c r="A8239" s="4">
        <v>47730</v>
      </c>
      <c r="B8239" s="7">
        <f>+B8238*(1+'VTU Crédito Hipotecario'!$D$20)^(0.00273972602739726)</f>
        <v>369.9291699286353</v>
      </c>
    </row>
    <row r="8240" spans="1:2" x14ac:dyDescent="0.25">
      <c r="A8240" s="4">
        <v>47731</v>
      </c>
      <c r="B8240" s="7">
        <f>+B8239*(1+'VTU Crédito Hipotecario'!$D$20)^(0.00273972602739726)</f>
        <v>369.9592275247274</v>
      </c>
    </row>
    <row r="8241" spans="1:2" x14ac:dyDescent="0.25">
      <c r="A8241" s="4">
        <v>47732</v>
      </c>
      <c r="B8241" s="7">
        <f>+B8240*(1+'VTU Crédito Hipotecario'!$D$20)^(0.00273972602739726)</f>
        <v>369.98928756306833</v>
      </c>
    </row>
    <row r="8242" spans="1:2" x14ac:dyDescent="0.25">
      <c r="A8242" s="4">
        <v>47733</v>
      </c>
      <c r="B8242" s="7">
        <f>+B8241*(1+'VTU Crédito Hipotecario'!$D$20)^(0.00273972602739726)</f>
        <v>370.01935004385649</v>
      </c>
    </row>
    <row r="8243" spans="1:2" x14ac:dyDescent="0.25">
      <c r="A8243" s="4">
        <v>47734</v>
      </c>
      <c r="B8243" s="7">
        <f>+B8242*(1+'VTU Crédito Hipotecario'!$D$20)^(0.00273972602739726)</f>
        <v>370.04941496729037</v>
      </c>
    </row>
    <row r="8244" spans="1:2" x14ac:dyDescent="0.25">
      <c r="A8244" s="4">
        <v>47735</v>
      </c>
      <c r="B8244" s="7">
        <f>+B8243*(1+'VTU Crédito Hipotecario'!$D$20)^(0.00273972602739726)</f>
        <v>370.07948233356848</v>
      </c>
    </row>
    <row r="8245" spans="1:2" x14ac:dyDescent="0.25">
      <c r="A8245" s="4">
        <v>47736</v>
      </c>
      <c r="B8245" s="7">
        <f>+B8244*(1+'VTU Crédito Hipotecario'!$D$20)^(0.00273972602739726)</f>
        <v>370.10955214288924</v>
      </c>
    </row>
    <row r="8246" spans="1:2" x14ac:dyDescent="0.25">
      <c r="A8246" s="4">
        <v>47737</v>
      </c>
      <c r="B8246" s="7">
        <f>+B8245*(1+'VTU Crédito Hipotecario'!$D$20)^(0.00273972602739726)</f>
        <v>370.13962439545122</v>
      </c>
    </row>
    <row r="8247" spans="1:2" x14ac:dyDescent="0.25">
      <c r="A8247" s="4">
        <v>47738</v>
      </c>
      <c r="B8247" s="7">
        <f>+B8246*(1+'VTU Crédito Hipotecario'!$D$20)^(0.00273972602739726)</f>
        <v>370.16969909145291</v>
      </c>
    </row>
    <row r="8248" spans="1:2" x14ac:dyDescent="0.25">
      <c r="A8248" s="4">
        <v>47739</v>
      </c>
      <c r="B8248" s="7">
        <f>+B8247*(1+'VTU Crédito Hipotecario'!$D$20)^(0.00273972602739726)</f>
        <v>370.19977623109281</v>
      </c>
    </row>
    <row r="8249" spans="1:2" x14ac:dyDescent="0.25">
      <c r="A8249" s="4">
        <v>47740</v>
      </c>
      <c r="B8249" s="7">
        <f>+B8248*(1+'VTU Crédito Hipotecario'!$D$20)^(0.00273972602739726)</f>
        <v>370.22985581456953</v>
      </c>
    </row>
    <row r="8250" spans="1:2" x14ac:dyDescent="0.25">
      <c r="A8250" s="4">
        <v>47741</v>
      </c>
      <c r="B8250" s="7">
        <f>+B8249*(1+'VTU Crédito Hipotecario'!$D$20)^(0.00273972602739726)</f>
        <v>370.25993784208157</v>
      </c>
    </row>
    <row r="8251" spans="1:2" x14ac:dyDescent="0.25">
      <c r="A8251" s="4">
        <v>47742</v>
      </c>
      <c r="B8251" s="7">
        <f>+B8250*(1+'VTU Crédito Hipotecario'!$D$20)^(0.00273972602739726)</f>
        <v>370.29002231382754</v>
      </c>
    </row>
    <row r="8252" spans="1:2" x14ac:dyDescent="0.25">
      <c r="A8252" s="4">
        <v>47743</v>
      </c>
      <c r="B8252" s="7">
        <f>+B8251*(1+'VTU Crédito Hipotecario'!$D$20)^(0.00273972602739726)</f>
        <v>370.32010923000604</v>
      </c>
    </row>
    <row r="8253" spans="1:2" x14ac:dyDescent="0.25">
      <c r="A8253" s="4">
        <v>47744</v>
      </c>
      <c r="B8253" s="7">
        <f>+B8252*(1+'VTU Crédito Hipotecario'!$D$20)^(0.00273972602739726)</f>
        <v>370.35019859081575</v>
      </c>
    </row>
    <row r="8254" spans="1:2" x14ac:dyDescent="0.25">
      <c r="A8254" s="4">
        <v>47745</v>
      </c>
      <c r="B8254" s="7">
        <f>+B8253*(1+'VTU Crédito Hipotecario'!$D$20)^(0.00273972602739726)</f>
        <v>370.38029039645522</v>
      </c>
    </row>
    <row r="8255" spans="1:2" x14ac:dyDescent="0.25">
      <c r="A8255" s="4">
        <v>47746</v>
      </c>
      <c r="B8255" s="7">
        <f>+B8254*(1+'VTU Crédito Hipotecario'!$D$20)^(0.00273972602739726)</f>
        <v>370.41038464712312</v>
      </c>
    </row>
    <row r="8256" spans="1:2" x14ac:dyDescent="0.25">
      <c r="A8256" s="4">
        <v>47747</v>
      </c>
      <c r="B8256" s="7">
        <f>+B8255*(1+'VTU Crédito Hipotecario'!$D$20)^(0.00273972602739726)</f>
        <v>370.44048134301812</v>
      </c>
    </row>
    <row r="8257" spans="1:2" x14ac:dyDescent="0.25">
      <c r="A8257" s="4">
        <v>47748</v>
      </c>
      <c r="B8257" s="7">
        <f>+B8256*(1+'VTU Crédito Hipotecario'!$D$20)^(0.00273972602739726)</f>
        <v>370.47058048433888</v>
      </c>
    </row>
    <row r="8258" spans="1:2" x14ac:dyDescent="0.25">
      <c r="A8258" s="4">
        <v>47749</v>
      </c>
      <c r="B8258" s="7">
        <f>+B8257*(1+'VTU Crédito Hipotecario'!$D$20)^(0.00273972602739726)</f>
        <v>370.50068207128413</v>
      </c>
    </row>
    <row r="8259" spans="1:2" x14ac:dyDescent="0.25">
      <c r="A8259" s="4">
        <v>47750</v>
      </c>
      <c r="B8259" s="7">
        <f>+B8258*(1+'VTU Crédito Hipotecario'!$D$20)^(0.00273972602739726)</f>
        <v>370.53078610405259</v>
      </c>
    </row>
    <row r="8260" spans="1:2" x14ac:dyDescent="0.25">
      <c r="A8260" s="4">
        <v>47751</v>
      </c>
      <c r="B8260" s="7">
        <f>+B8259*(1+'VTU Crédito Hipotecario'!$D$20)^(0.00273972602739726)</f>
        <v>370.560892582843</v>
      </c>
    </row>
    <row r="8261" spans="1:2" x14ac:dyDescent="0.25">
      <c r="A8261" s="4">
        <v>47752</v>
      </c>
      <c r="B8261" s="7">
        <f>+B8260*(1+'VTU Crédito Hipotecario'!$D$20)^(0.00273972602739726)</f>
        <v>370.59100150785406</v>
      </c>
    </row>
    <row r="8262" spans="1:2" x14ac:dyDescent="0.25">
      <c r="A8262" s="4">
        <v>47753</v>
      </c>
      <c r="B8262" s="7">
        <f>+B8261*(1+'VTU Crédito Hipotecario'!$D$20)^(0.00273972602739726)</f>
        <v>370.62111287928451</v>
      </c>
    </row>
    <row r="8263" spans="1:2" x14ac:dyDescent="0.25">
      <c r="A8263" s="4">
        <v>47754</v>
      </c>
      <c r="B8263" s="7">
        <f>+B8262*(1+'VTU Crédito Hipotecario'!$D$20)^(0.00273972602739726)</f>
        <v>370.65122669733319</v>
      </c>
    </row>
    <row r="8264" spans="1:2" x14ac:dyDescent="0.25">
      <c r="A8264" s="4">
        <v>47755</v>
      </c>
      <c r="B8264" s="7">
        <f>+B8263*(1+'VTU Crédito Hipotecario'!$D$20)^(0.00273972602739726)</f>
        <v>370.68134296219887</v>
      </c>
    </row>
    <row r="8265" spans="1:2" x14ac:dyDescent="0.25">
      <c r="A8265" s="4">
        <v>47756</v>
      </c>
      <c r="B8265" s="7">
        <f>+B8264*(1+'VTU Crédito Hipotecario'!$D$20)^(0.00273972602739726)</f>
        <v>370.71146167408034</v>
      </c>
    </row>
    <row r="8266" spans="1:2" x14ac:dyDescent="0.25">
      <c r="A8266" s="4">
        <v>47757</v>
      </c>
      <c r="B8266" s="7">
        <f>+B8265*(1+'VTU Crédito Hipotecario'!$D$20)^(0.00273972602739726)</f>
        <v>370.74158283317644</v>
      </c>
    </row>
    <row r="8267" spans="1:2" x14ac:dyDescent="0.25">
      <c r="A8267" s="4">
        <v>47758</v>
      </c>
      <c r="B8267" s="7">
        <f>+B8266*(1+'VTU Crédito Hipotecario'!$D$20)^(0.00273972602739726)</f>
        <v>370.771706439686</v>
      </c>
    </row>
    <row r="8268" spans="1:2" x14ac:dyDescent="0.25">
      <c r="A8268" s="4">
        <v>47759</v>
      </c>
      <c r="B8268" s="7">
        <f>+B8267*(1+'VTU Crédito Hipotecario'!$D$20)^(0.00273972602739726)</f>
        <v>370.80183249380786</v>
      </c>
    </row>
    <row r="8269" spans="1:2" x14ac:dyDescent="0.25">
      <c r="A8269" s="4">
        <v>47760</v>
      </c>
      <c r="B8269" s="7">
        <f>+B8268*(1+'VTU Crédito Hipotecario'!$D$20)^(0.00273972602739726)</f>
        <v>370.83196099574099</v>
      </c>
    </row>
    <row r="8270" spans="1:2" x14ac:dyDescent="0.25">
      <c r="A8270" s="4">
        <v>47761</v>
      </c>
      <c r="B8270" s="7">
        <f>+B8269*(1+'VTU Crédito Hipotecario'!$D$20)^(0.00273972602739726)</f>
        <v>370.8620919456842</v>
      </c>
    </row>
    <row r="8271" spans="1:2" x14ac:dyDescent="0.25">
      <c r="A8271" s="4">
        <v>47762</v>
      </c>
      <c r="B8271" s="7">
        <f>+B8270*(1+'VTU Crédito Hipotecario'!$D$20)^(0.00273972602739726)</f>
        <v>370.8922253438364</v>
      </c>
    </row>
    <row r="8272" spans="1:2" x14ac:dyDescent="0.25">
      <c r="A8272" s="4">
        <v>47763</v>
      </c>
      <c r="B8272" s="7">
        <f>+B8271*(1+'VTU Crédito Hipotecario'!$D$20)^(0.00273972602739726)</f>
        <v>370.92236119039649</v>
      </c>
    </row>
    <row r="8273" spans="1:2" x14ac:dyDescent="0.25">
      <c r="A8273" s="4">
        <v>47764</v>
      </c>
      <c r="B8273" s="7">
        <f>+B8272*(1+'VTU Crédito Hipotecario'!$D$20)^(0.00273972602739726)</f>
        <v>370.95249948556346</v>
      </c>
    </row>
    <row r="8274" spans="1:2" x14ac:dyDescent="0.25">
      <c r="A8274" s="4">
        <v>47765</v>
      </c>
      <c r="B8274" s="7">
        <f>+B8273*(1+'VTU Crédito Hipotecario'!$D$20)^(0.00273972602739726)</f>
        <v>370.98264022953623</v>
      </c>
    </row>
    <row r="8275" spans="1:2" x14ac:dyDescent="0.25">
      <c r="A8275" s="4">
        <v>47766</v>
      </c>
      <c r="B8275" s="7">
        <f>+B8274*(1+'VTU Crédito Hipotecario'!$D$20)^(0.00273972602739726)</f>
        <v>371.01278342251379</v>
      </c>
    </row>
    <row r="8276" spans="1:2" x14ac:dyDescent="0.25">
      <c r="A8276" s="4">
        <v>47767</v>
      </c>
      <c r="B8276" s="7">
        <f>+B8275*(1+'VTU Crédito Hipotecario'!$D$20)^(0.00273972602739726)</f>
        <v>371.04292906469516</v>
      </c>
    </row>
    <row r="8277" spans="1:2" x14ac:dyDescent="0.25">
      <c r="A8277" s="4">
        <v>47768</v>
      </c>
      <c r="B8277" s="7">
        <f>+B8276*(1+'VTU Crédito Hipotecario'!$D$20)^(0.00273972602739726)</f>
        <v>371.07307715627928</v>
      </c>
    </row>
    <row r="8278" spans="1:2" x14ac:dyDescent="0.25">
      <c r="A8278" s="4">
        <v>47769</v>
      </c>
      <c r="B8278" s="7">
        <f>+B8277*(1+'VTU Crédito Hipotecario'!$D$20)^(0.00273972602739726)</f>
        <v>371.10322769746523</v>
      </c>
    </row>
    <row r="8279" spans="1:2" x14ac:dyDescent="0.25">
      <c r="A8279" s="4">
        <v>47770</v>
      </c>
      <c r="B8279" s="7">
        <f>+B8278*(1+'VTU Crédito Hipotecario'!$D$20)^(0.00273972602739726)</f>
        <v>371.13338068845201</v>
      </c>
    </row>
    <row r="8280" spans="1:2" x14ac:dyDescent="0.25">
      <c r="A8280" s="4">
        <v>47771</v>
      </c>
      <c r="B8280" s="7">
        <f>+B8279*(1+'VTU Crédito Hipotecario'!$D$20)^(0.00273972602739726)</f>
        <v>371.16353612943863</v>
      </c>
    </row>
    <row r="8281" spans="1:2" x14ac:dyDescent="0.25">
      <c r="A8281" s="4">
        <v>47772</v>
      </c>
      <c r="B8281" s="7">
        <f>+B8280*(1+'VTU Crédito Hipotecario'!$D$20)^(0.00273972602739726)</f>
        <v>371.19369402062421</v>
      </c>
    </row>
    <row r="8282" spans="1:2" x14ac:dyDescent="0.25">
      <c r="A8282" s="4">
        <v>47773</v>
      </c>
      <c r="B8282" s="7">
        <f>+B8281*(1+'VTU Crédito Hipotecario'!$D$20)^(0.00273972602739726)</f>
        <v>371.22385436220782</v>
      </c>
    </row>
    <row r="8283" spans="1:2" x14ac:dyDescent="0.25">
      <c r="A8283" s="4">
        <v>47774</v>
      </c>
      <c r="B8283" s="7">
        <f>+B8282*(1+'VTU Crédito Hipotecario'!$D$20)^(0.00273972602739726)</f>
        <v>371.25401715438858</v>
      </c>
    </row>
    <row r="8284" spans="1:2" x14ac:dyDescent="0.25">
      <c r="A8284" s="4">
        <v>47775</v>
      </c>
      <c r="B8284" s="7">
        <f>+B8283*(1+'VTU Crédito Hipotecario'!$D$20)^(0.00273972602739726)</f>
        <v>371.28418239736561</v>
      </c>
    </row>
    <row r="8285" spans="1:2" x14ac:dyDescent="0.25">
      <c r="A8285" s="4">
        <v>47776</v>
      </c>
      <c r="B8285" s="7">
        <f>+B8284*(1+'VTU Crédito Hipotecario'!$D$20)^(0.00273972602739726)</f>
        <v>371.31435009133804</v>
      </c>
    </row>
    <row r="8286" spans="1:2" x14ac:dyDescent="0.25">
      <c r="A8286" s="4">
        <v>47777</v>
      </c>
      <c r="B8286" s="7">
        <f>+B8285*(1+'VTU Crédito Hipotecario'!$D$20)^(0.00273972602739726)</f>
        <v>371.34452023650499</v>
      </c>
    </row>
    <row r="8287" spans="1:2" x14ac:dyDescent="0.25">
      <c r="A8287" s="4">
        <v>47778</v>
      </c>
      <c r="B8287" s="7">
        <f>+B8286*(1+'VTU Crédito Hipotecario'!$D$20)^(0.00273972602739726)</f>
        <v>371.37469283306564</v>
      </c>
    </row>
    <row r="8288" spans="1:2" x14ac:dyDescent="0.25">
      <c r="A8288" s="4">
        <v>47779</v>
      </c>
      <c r="B8288" s="7">
        <f>+B8287*(1+'VTU Crédito Hipotecario'!$D$20)^(0.00273972602739726)</f>
        <v>371.40486788121916</v>
      </c>
    </row>
    <row r="8289" spans="1:2" x14ac:dyDescent="0.25">
      <c r="A8289" s="4">
        <v>47780</v>
      </c>
      <c r="B8289" s="7">
        <f>+B8288*(1+'VTU Crédito Hipotecario'!$D$20)^(0.00273972602739726)</f>
        <v>371.4350453811648</v>
      </c>
    </row>
    <row r="8290" spans="1:2" x14ac:dyDescent="0.25">
      <c r="A8290" s="4">
        <v>47781</v>
      </c>
      <c r="B8290" s="7">
        <f>+B8289*(1+'VTU Crédito Hipotecario'!$D$20)^(0.00273972602739726)</f>
        <v>371.46522533310173</v>
      </c>
    </row>
    <row r="8291" spans="1:2" x14ac:dyDescent="0.25">
      <c r="A8291" s="4">
        <v>47782</v>
      </c>
      <c r="B8291" s="7">
        <f>+B8290*(1+'VTU Crédito Hipotecario'!$D$20)^(0.00273972602739726)</f>
        <v>371.49540773722919</v>
      </c>
    </row>
    <row r="8292" spans="1:2" x14ac:dyDescent="0.25">
      <c r="A8292" s="4">
        <v>47783</v>
      </c>
      <c r="B8292" s="7">
        <f>+B8291*(1+'VTU Crédito Hipotecario'!$D$20)^(0.00273972602739726)</f>
        <v>371.52559259374641</v>
      </c>
    </row>
    <row r="8293" spans="1:2" x14ac:dyDescent="0.25">
      <c r="A8293" s="4">
        <v>47784</v>
      </c>
      <c r="B8293" s="7">
        <f>+B8292*(1+'VTU Crédito Hipotecario'!$D$20)^(0.00273972602739726)</f>
        <v>371.55577990285263</v>
      </c>
    </row>
    <row r="8294" spans="1:2" x14ac:dyDescent="0.25">
      <c r="A8294" s="4">
        <v>47785</v>
      </c>
      <c r="B8294" s="7">
        <f>+B8293*(1+'VTU Crédito Hipotecario'!$D$20)^(0.00273972602739726)</f>
        <v>371.58596966474721</v>
      </c>
    </row>
    <row r="8295" spans="1:2" x14ac:dyDescent="0.25">
      <c r="A8295" s="4">
        <v>47786</v>
      </c>
      <c r="B8295" s="7">
        <f>+B8294*(1+'VTU Crédito Hipotecario'!$D$20)^(0.00273972602739726)</f>
        <v>371.61616187962937</v>
      </c>
    </row>
    <row r="8296" spans="1:2" x14ac:dyDescent="0.25">
      <c r="A8296" s="4">
        <v>47787</v>
      </c>
      <c r="B8296" s="7">
        <f>+B8295*(1+'VTU Crédito Hipotecario'!$D$20)^(0.00273972602739726)</f>
        <v>371.64635654769847</v>
      </c>
    </row>
    <row r="8297" spans="1:2" x14ac:dyDescent="0.25">
      <c r="A8297" s="4">
        <v>47788</v>
      </c>
      <c r="B8297" s="7">
        <f>+B8296*(1+'VTU Crédito Hipotecario'!$D$20)^(0.00273972602739726)</f>
        <v>371.6765536691538</v>
      </c>
    </row>
    <row r="8298" spans="1:2" x14ac:dyDescent="0.25">
      <c r="A8298" s="4">
        <v>47789</v>
      </c>
      <c r="B8298" s="7">
        <f>+B8297*(1+'VTU Crédito Hipotecario'!$D$20)^(0.00273972602739726)</f>
        <v>371.70675324419472</v>
      </c>
    </row>
    <row r="8299" spans="1:2" x14ac:dyDescent="0.25">
      <c r="A8299" s="4">
        <v>47790</v>
      </c>
      <c r="B8299" s="7">
        <f>+B8298*(1+'VTU Crédito Hipotecario'!$D$20)^(0.00273972602739726)</f>
        <v>371.73695527302056</v>
      </c>
    </row>
    <row r="8300" spans="1:2" x14ac:dyDescent="0.25">
      <c r="A8300" s="4">
        <v>47791</v>
      </c>
      <c r="B8300" s="7">
        <f>+B8299*(1+'VTU Crédito Hipotecario'!$D$20)^(0.00273972602739726)</f>
        <v>371.76715975583073</v>
      </c>
    </row>
    <row r="8301" spans="1:2" x14ac:dyDescent="0.25">
      <c r="A8301" s="4">
        <v>47792</v>
      </c>
      <c r="B8301" s="7">
        <f>+B8300*(1+'VTU Crédito Hipotecario'!$D$20)^(0.00273972602739726)</f>
        <v>371.79736669282465</v>
      </c>
    </row>
    <row r="8302" spans="1:2" x14ac:dyDescent="0.25">
      <c r="A8302" s="4">
        <v>47793</v>
      </c>
      <c r="B8302" s="7">
        <f>+B8301*(1+'VTU Crédito Hipotecario'!$D$20)^(0.00273972602739726)</f>
        <v>371.82757608420167</v>
      </c>
    </row>
    <row r="8303" spans="1:2" x14ac:dyDescent="0.25">
      <c r="A8303" s="4">
        <v>47794</v>
      </c>
      <c r="B8303" s="7">
        <f>+B8302*(1+'VTU Crédito Hipotecario'!$D$20)^(0.00273972602739726)</f>
        <v>371.85778793016124</v>
      </c>
    </row>
    <row r="8304" spans="1:2" x14ac:dyDescent="0.25">
      <c r="A8304" s="4">
        <v>47795</v>
      </c>
      <c r="B8304" s="7">
        <f>+B8303*(1+'VTU Crédito Hipotecario'!$D$20)^(0.00273972602739726)</f>
        <v>371.88800223090277</v>
      </c>
    </row>
    <row r="8305" spans="1:2" x14ac:dyDescent="0.25">
      <c r="A8305" s="4">
        <v>47796</v>
      </c>
      <c r="B8305" s="7">
        <f>+B8304*(1+'VTU Crédito Hipotecario'!$D$20)^(0.00273972602739726)</f>
        <v>371.91821898662579</v>
      </c>
    </row>
    <row r="8306" spans="1:2" x14ac:dyDescent="0.25">
      <c r="A8306" s="4">
        <v>47797</v>
      </c>
      <c r="B8306" s="7">
        <f>+B8305*(1+'VTU Crédito Hipotecario'!$D$20)^(0.00273972602739726)</f>
        <v>371.9484381975297</v>
      </c>
    </row>
    <row r="8307" spans="1:2" x14ac:dyDescent="0.25">
      <c r="A8307" s="4">
        <v>47798</v>
      </c>
      <c r="B8307" s="7">
        <f>+B8306*(1+'VTU Crédito Hipotecario'!$D$20)^(0.00273972602739726)</f>
        <v>371.97865986381402</v>
      </c>
    </row>
    <row r="8308" spans="1:2" x14ac:dyDescent="0.25">
      <c r="A8308" s="4">
        <v>47799</v>
      </c>
      <c r="B8308" s="7">
        <f>+B8307*(1+'VTU Crédito Hipotecario'!$D$20)^(0.00273972602739726)</f>
        <v>372.00888398567827</v>
      </c>
    </row>
    <row r="8309" spans="1:2" x14ac:dyDescent="0.25">
      <c r="A8309" s="4">
        <v>47800</v>
      </c>
      <c r="B8309" s="7">
        <f>+B8308*(1+'VTU Crédito Hipotecario'!$D$20)^(0.00273972602739726)</f>
        <v>372.03911056332191</v>
      </c>
    </row>
    <row r="8310" spans="1:2" x14ac:dyDescent="0.25">
      <c r="A8310" s="4">
        <v>47801</v>
      </c>
      <c r="B8310" s="7">
        <f>+B8309*(1+'VTU Crédito Hipotecario'!$D$20)^(0.00273972602739726)</f>
        <v>372.06933959694453</v>
      </c>
    </row>
    <row r="8311" spans="1:2" x14ac:dyDescent="0.25">
      <c r="A8311" s="4">
        <v>47802</v>
      </c>
      <c r="B8311" s="7">
        <f>+B8310*(1+'VTU Crédito Hipotecario'!$D$20)^(0.00273972602739726)</f>
        <v>372.0995710867457</v>
      </c>
    </row>
    <row r="8312" spans="1:2" x14ac:dyDescent="0.25">
      <c r="A8312" s="4">
        <v>47803</v>
      </c>
      <c r="B8312" s="7">
        <f>+B8311*(1+'VTU Crédito Hipotecario'!$D$20)^(0.00273972602739726)</f>
        <v>372.12980503292493</v>
      </c>
    </row>
    <row r="8313" spans="1:2" x14ac:dyDescent="0.25">
      <c r="A8313" s="4">
        <v>47804</v>
      </c>
      <c r="B8313" s="7">
        <f>+B8312*(1+'VTU Crédito Hipotecario'!$D$20)^(0.00273972602739726)</f>
        <v>372.16004143568188</v>
      </c>
    </row>
    <row r="8314" spans="1:2" x14ac:dyDescent="0.25">
      <c r="A8314" s="4">
        <v>47805</v>
      </c>
      <c r="B8314" s="7">
        <f>+B8313*(1+'VTU Crédito Hipotecario'!$D$20)^(0.00273972602739726)</f>
        <v>372.1902802952161</v>
      </c>
    </row>
    <row r="8315" spans="1:2" x14ac:dyDescent="0.25">
      <c r="A8315" s="4">
        <v>47806</v>
      </c>
      <c r="B8315" s="7">
        <f>+B8314*(1+'VTU Crédito Hipotecario'!$D$20)^(0.00273972602739726)</f>
        <v>372.22052161172724</v>
      </c>
    </row>
    <row r="8316" spans="1:2" x14ac:dyDescent="0.25">
      <c r="A8316" s="4">
        <v>47807</v>
      </c>
      <c r="B8316" s="7">
        <f>+B8315*(1+'VTU Crédito Hipotecario'!$D$20)^(0.00273972602739726)</f>
        <v>372.25076538541492</v>
      </c>
    </row>
    <row r="8317" spans="1:2" x14ac:dyDescent="0.25">
      <c r="A8317" s="4">
        <v>47808</v>
      </c>
      <c r="B8317" s="7">
        <f>+B8316*(1+'VTU Crédito Hipotecario'!$D$20)^(0.00273972602739726)</f>
        <v>372.28101161647879</v>
      </c>
    </row>
    <row r="8318" spans="1:2" x14ac:dyDescent="0.25">
      <c r="A8318" s="4">
        <v>47809</v>
      </c>
      <c r="B8318" s="7">
        <f>+B8317*(1+'VTU Crédito Hipotecario'!$D$20)^(0.00273972602739726)</f>
        <v>372.31126030511848</v>
      </c>
    </row>
    <row r="8319" spans="1:2" x14ac:dyDescent="0.25">
      <c r="A8319" s="4">
        <v>47810</v>
      </c>
      <c r="B8319" s="7">
        <f>+B8318*(1+'VTU Crédito Hipotecario'!$D$20)^(0.00273972602739726)</f>
        <v>372.34151145153373</v>
      </c>
    </row>
    <row r="8320" spans="1:2" x14ac:dyDescent="0.25">
      <c r="A8320" s="4">
        <v>47811</v>
      </c>
      <c r="B8320" s="7">
        <f>+B8319*(1+'VTU Crédito Hipotecario'!$D$20)^(0.00273972602739726)</f>
        <v>372.37176505592424</v>
      </c>
    </row>
    <row r="8321" spans="1:2" x14ac:dyDescent="0.25">
      <c r="A8321" s="4">
        <v>47812</v>
      </c>
      <c r="B8321" s="7">
        <f>+B8320*(1+'VTU Crédito Hipotecario'!$D$20)^(0.00273972602739726)</f>
        <v>372.4020211184897</v>
      </c>
    </row>
    <row r="8322" spans="1:2" x14ac:dyDescent="0.25">
      <c r="A8322" s="4">
        <v>47813</v>
      </c>
      <c r="B8322" s="7">
        <f>+B8321*(1+'VTU Crédito Hipotecario'!$D$20)^(0.00273972602739726)</f>
        <v>372.43227963942985</v>
      </c>
    </row>
    <row r="8323" spans="1:2" x14ac:dyDescent="0.25">
      <c r="A8323" s="4">
        <v>47814</v>
      </c>
      <c r="B8323" s="7">
        <f>+B8322*(1+'VTU Crédito Hipotecario'!$D$20)^(0.00273972602739726)</f>
        <v>372.46254061894444</v>
      </c>
    </row>
    <row r="8324" spans="1:2" x14ac:dyDescent="0.25">
      <c r="A8324" s="4">
        <v>47815</v>
      </c>
      <c r="B8324" s="7">
        <f>+B8323*(1+'VTU Crédito Hipotecario'!$D$20)^(0.00273972602739726)</f>
        <v>372.49280405723323</v>
      </c>
    </row>
    <row r="8325" spans="1:2" x14ac:dyDescent="0.25">
      <c r="A8325" s="4">
        <v>47816</v>
      </c>
      <c r="B8325" s="7">
        <f>+B8324*(1+'VTU Crédito Hipotecario'!$D$20)^(0.00273972602739726)</f>
        <v>372.52306995449601</v>
      </c>
    </row>
    <row r="8326" spans="1:2" x14ac:dyDescent="0.25">
      <c r="A8326" s="4">
        <v>47817</v>
      </c>
      <c r="B8326" s="7">
        <f>+B8325*(1+'VTU Crédito Hipotecario'!$D$20)^(0.00273972602739726)</f>
        <v>372.55333831093253</v>
      </c>
    </row>
    <row r="8327" spans="1:2" x14ac:dyDescent="0.25">
      <c r="A8327" s="4">
        <v>47818</v>
      </c>
      <c r="B8327" s="7">
        <f>+B8326*(1+'VTU Crédito Hipotecario'!$D$20)^(0.00273972602739726)</f>
        <v>372.58360912674266</v>
      </c>
    </row>
    <row r="8328" spans="1:2" x14ac:dyDescent="0.25">
      <c r="A8328" s="4">
        <v>47819</v>
      </c>
      <c r="B8328" s="7">
        <f>+B8327*(1+'VTU Crédito Hipotecario'!$D$20)^(0.00273972602739726)</f>
        <v>372.61388240212619</v>
      </c>
    </row>
    <row r="8329" spans="1:2" x14ac:dyDescent="0.25">
      <c r="A8329" s="4">
        <v>47820</v>
      </c>
      <c r="B8329" s="7">
        <f>+B8328*(1+'VTU Crédito Hipotecario'!$D$20)^(0.00273972602739726)</f>
        <v>372.644158137283</v>
      </c>
    </row>
    <row r="8330" spans="1:2" x14ac:dyDescent="0.25">
      <c r="A8330" s="4">
        <v>47821</v>
      </c>
      <c r="B8330" s="7">
        <f>+B8329*(1+'VTU Crédito Hipotecario'!$D$20)^(0.00273972602739726)</f>
        <v>372.67443633241294</v>
      </c>
    </row>
    <row r="8331" spans="1:2" x14ac:dyDescent="0.25">
      <c r="A8331" s="4">
        <v>47822</v>
      </c>
      <c r="B8331" s="7">
        <f>+B8330*(1+'VTU Crédito Hipotecario'!$D$20)^(0.00273972602739726)</f>
        <v>372.70471698771593</v>
      </c>
    </row>
    <row r="8332" spans="1:2" x14ac:dyDescent="0.25">
      <c r="A8332" s="4">
        <v>47823</v>
      </c>
      <c r="B8332" s="7">
        <f>+B8331*(1+'VTU Crédito Hipotecario'!$D$20)^(0.00273972602739726)</f>
        <v>372.73500010339183</v>
      </c>
    </row>
    <row r="8333" spans="1:2" x14ac:dyDescent="0.25">
      <c r="A8333" s="4">
        <v>47824</v>
      </c>
      <c r="B8333" s="7">
        <f>+B8332*(1+'VTU Crédito Hipotecario'!$D$20)^(0.00273972602739726)</f>
        <v>372.7652856796405</v>
      </c>
    </row>
    <row r="8334" spans="1:2" x14ac:dyDescent="0.25">
      <c r="A8334" s="4">
        <v>47825</v>
      </c>
      <c r="B8334" s="7">
        <f>+B8333*(1+'VTU Crédito Hipotecario'!$D$20)^(0.00273972602739726)</f>
        <v>372.79557371666192</v>
      </c>
    </row>
    <row r="8335" spans="1:2" x14ac:dyDescent="0.25">
      <c r="A8335" s="4">
        <v>47826</v>
      </c>
      <c r="B8335" s="7">
        <f>+B8334*(1+'VTU Crédito Hipotecario'!$D$20)^(0.00273972602739726)</f>
        <v>372.82586421465606</v>
      </c>
    </row>
    <row r="8336" spans="1:2" x14ac:dyDescent="0.25">
      <c r="A8336" s="4">
        <v>47827</v>
      </c>
      <c r="B8336" s="7">
        <f>+B8335*(1+'VTU Crédito Hipotecario'!$D$20)^(0.00273972602739726)</f>
        <v>372.85615717382285</v>
      </c>
    </row>
    <row r="8337" spans="1:2" x14ac:dyDescent="0.25">
      <c r="A8337" s="4">
        <v>47828</v>
      </c>
      <c r="B8337" s="7">
        <f>+B8336*(1+'VTU Crédito Hipotecario'!$D$20)^(0.00273972602739726)</f>
        <v>372.88645259436225</v>
      </c>
    </row>
    <row r="8338" spans="1:2" x14ac:dyDescent="0.25">
      <c r="A8338" s="4">
        <v>47829</v>
      </c>
      <c r="B8338" s="7">
        <f>+B8337*(1+'VTU Crédito Hipotecario'!$D$20)^(0.00273972602739726)</f>
        <v>372.91675047647425</v>
      </c>
    </row>
    <row r="8339" spans="1:2" x14ac:dyDescent="0.25">
      <c r="A8339" s="4">
        <v>47830</v>
      </c>
      <c r="B8339" s="7">
        <f>+B8338*(1+'VTU Crédito Hipotecario'!$D$20)^(0.00273972602739726)</f>
        <v>372.94705082035887</v>
      </c>
    </row>
    <row r="8340" spans="1:2" x14ac:dyDescent="0.25">
      <c r="A8340" s="4">
        <v>47831</v>
      </c>
      <c r="B8340" s="7">
        <f>+B8339*(1+'VTU Crédito Hipotecario'!$D$20)^(0.00273972602739726)</f>
        <v>372.97735362621614</v>
      </c>
    </row>
    <row r="8341" spans="1:2" x14ac:dyDescent="0.25">
      <c r="A8341" s="4">
        <v>47832</v>
      </c>
      <c r="B8341" s="7">
        <f>+B8340*(1+'VTU Crédito Hipotecario'!$D$20)^(0.00273972602739726)</f>
        <v>373.00765889424611</v>
      </c>
    </row>
    <row r="8342" spans="1:2" x14ac:dyDescent="0.25">
      <c r="A8342" s="4">
        <v>47833</v>
      </c>
      <c r="B8342" s="7">
        <f>+B8341*(1+'VTU Crédito Hipotecario'!$D$20)^(0.00273972602739726)</f>
        <v>373.03796662464879</v>
      </c>
    </row>
    <row r="8343" spans="1:2" x14ac:dyDescent="0.25">
      <c r="A8343" s="4">
        <v>47834</v>
      </c>
      <c r="B8343" s="7">
        <f>+B8342*(1+'VTU Crédito Hipotecario'!$D$20)^(0.00273972602739726)</f>
        <v>373.06827681762434</v>
      </c>
    </row>
    <row r="8344" spans="1:2" x14ac:dyDescent="0.25">
      <c r="A8344" s="4">
        <v>47835</v>
      </c>
      <c r="B8344" s="7">
        <f>+B8343*(1+'VTU Crédito Hipotecario'!$D$20)^(0.00273972602739726)</f>
        <v>373.09858947337278</v>
      </c>
    </row>
    <row r="8345" spans="1:2" x14ac:dyDescent="0.25">
      <c r="A8345" s="4">
        <v>47836</v>
      </c>
      <c r="B8345" s="7">
        <f>+B8344*(1+'VTU Crédito Hipotecario'!$D$20)^(0.00273972602739726)</f>
        <v>373.12890459209422</v>
      </c>
    </row>
    <row r="8346" spans="1:2" x14ac:dyDescent="0.25">
      <c r="A8346" s="4">
        <v>47837</v>
      </c>
      <c r="B8346" s="7">
        <f>+B8345*(1+'VTU Crédito Hipotecario'!$D$20)^(0.00273972602739726)</f>
        <v>373.15922217398878</v>
      </c>
    </row>
    <row r="8347" spans="1:2" x14ac:dyDescent="0.25">
      <c r="A8347" s="4">
        <v>47838</v>
      </c>
      <c r="B8347" s="7">
        <f>+B8346*(1+'VTU Crédito Hipotecario'!$D$20)^(0.00273972602739726)</f>
        <v>373.18954221925662</v>
      </c>
    </row>
    <row r="8348" spans="1:2" x14ac:dyDescent="0.25">
      <c r="A8348" s="4">
        <v>47839</v>
      </c>
      <c r="B8348" s="7">
        <f>+B8347*(1+'VTU Crédito Hipotecario'!$D$20)^(0.00273972602739726)</f>
        <v>373.21986472809795</v>
      </c>
    </row>
    <row r="8349" spans="1:2" x14ac:dyDescent="0.25">
      <c r="A8349" s="4">
        <v>47840</v>
      </c>
      <c r="B8349" s="7">
        <f>+B8348*(1+'VTU Crédito Hipotecario'!$D$20)^(0.00273972602739726)</f>
        <v>373.25018970071284</v>
      </c>
    </row>
    <row r="8350" spans="1:2" x14ac:dyDescent="0.25">
      <c r="A8350" s="4">
        <v>47841</v>
      </c>
      <c r="B8350" s="7">
        <f>+B8349*(1+'VTU Crédito Hipotecario'!$D$20)^(0.00273972602739726)</f>
        <v>373.2805171373015</v>
      </c>
    </row>
    <row r="8351" spans="1:2" x14ac:dyDescent="0.25">
      <c r="A8351" s="4">
        <v>47842</v>
      </c>
      <c r="B8351" s="7">
        <f>+B8350*(1+'VTU Crédito Hipotecario'!$D$20)^(0.00273972602739726)</f>
        <v>373.3108470380642</v>
      </c>
    </row>
    <row r="8352" spans="1:2" x14ac:dyDescent="0.25">
      <c r="A8352" s="4">
        <v>47843</v>
      </c>
      <c r="B8352" s="7">
        <f>+B8351*(1+'VTU Crédito Hipotecario'!$D$20)^(0.00273972602739726)</f>
        <v>373.34117940320107</v>
      </c>
    </row>
    <row r="8353" spans="1:2" x14ac:dyDescent="0.25">
      <c r="A8353" s="4">
        <v>47844</v>
      </c>
      <c r="B8353" s="7">
        <f>+B8352*(1+'VTU Crédito Hipotecario'!$D$20)^(0.00273972602739726)</f>
        <v>373.37151423291243</v>
      </c>
    </row>
    <row r="8354" spans="1:2" x14ac:dyDescent="0.25">
      <c r="A8354" s="4">
        <v>47845</v>
      </c>
      <c r="B8354" s="7">
        <f>+B8353*(1+'VTU Crédito Hipotecario'!$D$20)^(0.00273972602739726)</f>
        <v>373.40185152739849</v>
      </c>
    </row>
    <row r="8355" spans="1:2" x14ac:dyDescent="0.25">
      <c r="A8355" s="4">
        <v>47846</v>
      </c>
      <c r="B8355" s="7">
        <f>+B8354*(1+'VTU Crédito Hipotecario'!$D$20)^(0.00273972602739726)</f>
        <v>373.43219128685951</v>
      </c>
    </row>
    <row r="8356" spans="1:2" x14ac:dyDescent="0.25">
      <c r="A8356" s="4">
        <v>47847</v>
      </c>
      <c r="B8356" s="7">
        <f>+B8355*(1+'VTU Crédito Hipotecario'!$D$20)^(0.00273972602739726)</f>
        <v>373.46253351149579</v>
      </c>
    </row>
    <row r="8357" spans="1:2" x14ac:dyDescent="0.25">
      <c r="A8357" s="4">
        <v>47848</v>
      </c>
      <c r="B8357" s="7">
        <f>+B8356*(1+'VTU Crédito Hipotecario'!$D$20)^(0.00273972602739726)</f>
        <v>373.49287820150761</v>
      </c>
    </row>
    <row r="8358" spans="1:2" x14ac:dyDescent="0.25">
      <c r="A8358" s="4">
        <v>47849</v>
      </c>
      <c r="B8358" s="7">
        <f>+B8357*(1+'VTU Crédito Hipotecario'!$D$20)^(0.00273972602739726)</f>
        <v>373.52322535709527</v>
      </c>
    </row>
    <row r="8359" spans="1:2" x14ac:dyDescent="0.25">
      <c r="A8359" s="4">
        <v>47850</v>
      </c>
      <c r="B8359" s="7">
        <f>+B8358*(1+'VTU Crédito Hipotecario'!$D$20)^(0.00273972602739726)</f>
        <v>373.55357497845915</v>
      </c>
    </row>
    <row r="8360" spans="1:2" x14ac:dyDescent="0.25">
      <c r="A8360" s="4">
        <v>47851</v>
      </c>
      <c r="B8360" s="7">
        <f>+B8359*(1+'VTU Crédito Hipotecario'!$D$20)^(0.00273972602739726)</f>
        <v>373.58392706579963</v>
      </c>
    </row>
    <row r="8361" spans="1:2" x14ac:dyDescent="0.25">
      <c r="A8361" s="4">
        <v>47852</v>
      </c>
      <c r="B8361" s="7">
        <f>+B8360*(1+'VTU Crédito Hipotecario'!$D$20)^(0.00273972602739726)</f>
        <v>373.61428161931701</v>
      </c>
    </row>
    <row r="8362" spans="1:2" x14ac:dyDescent="0.25">
      <c r="A8362" s="4">
        <v>47853</v>
      </c>
      <c r="B8362" s="7">
        <f>+B8361*(1+'VTU Crédito Hipotecario'!$D$20)^(0.00273972602739726)</f>
        <v>373.64463863921168</v>
      </c>
    </row>
    <row r="8363" spans="1:2" x14ac:dyDescent="0.25">
      <c r="A8363" s="4">
        <v>47854</v>
      </c>
      <c r="B8363" s="7">
        <f>+B8362*(1+'VTU Crédito Hipotecario'!$D$20)^(0.00273972602739726)</f>
        <v>373.67499812568406</v>
      </c>
    </row>
    <row r="8364" spans="1:2" x14ac:dyDescent="0.25">
      <c r="A8364" s="4">
        <v>47855</v>
      </c>
      <c r="B8364" s="7">
        <f>+B8363*(1+'VTU Crédito Hipotecario'!$D$20)^(0.00273972602739726)</f>
        <v>373.70536007893458</v>
      </c>
    </row>
    <row r="8365" spans="1:2" x14ac:dyDescent="0.25">
      <c r="A8365" s="4">
        <v>47856</v>
      </c>
      <c r="B8365" s="7">
        <f>+B8364*(1+'VTU Crédito Hipotecario'!$D$20)^(0.00273972602739726)</f>
        <v>373.73572449916361</v>
      </c>
    </row>
    <row r="8366" spans="1:2" x14ac:dyDescent="0.25">
      <c r="A8366" s="4">
        <v>47857</v>
      </c>
      <c r="B8366" s="7">
        <f>+B8365*(1+'VTU Crédito Hipotecario'!$D$20)^(0.00273972602739726)</f>
        <v>373.76609138657165</v>
      </c>
    </row>
    <row r="8367" spans="1:2" x14ac:dyDescent="0.25">
      <c r="A8367" s="4">
        <v>47858</v>
      </c>
      <c r="B8367" s="7">
        <f>+B8366*(1+'VTU Crédito Hipotecario'!$D$20)^(0.00273972602739726)</f>
        <v>373.79646074135917</v>
      </c>
    </row>
    <row r="8368" spans="1:2" x14ac:dyDescent="0.25">
      <c r="A8368" s="4">
        <v>47859</v>
      </c>
      <c r="B8368" s="7">
        <f>+B8367*(1+'VTU Crédito Hipotecario'!$D$20)^(0.00273972602739726)</f>
        <v>373.82683256372661</v>
      </c>
    </row>
    <row r="8369" spans="1:2" x14ac:dyDescent="0.25">
      <c r="A8369" s="4">
        <v>47860</v>
      </c>
      <c r="B8369" s="7">
        <f>+B8368*(1+'VTU Crédito Hipotecario'!$D$20)^(0.00273972602739726)</f>
        <v>373.85720685387452</v>
      </c>
    </row>
    <row r="8370" spans="1:2" x14ac:dyDescent="0.25">
      <c r="A8370" s="4">
        <v>47861</v>
      </c>
      <c r="B8370" s="7">
        <f>+B8369*(1+'VTU Crédito Hipotecario'!$D$20)^(0.00273972602739726)</f>
        <v>373.88758361200337</v>
      </c>
    </row>
    <row r="8371" spans="1:2" x14ac:dyDescent="0.25">
      <c r="A8371" s="4">
        <v>47862</v>
      </c>
      <c r="B8371" s="7">
        <f>+B8370*(1+'VTU Crédito Hipotecario'!$D$20)^(0.00273972602739726)</f>
        <v>373.91796283831371</v>
      </c>
    </row>
    <row r="8372" spans="1:2" x14ac:dyDescent="0.25">
      <c r="A8372" s="4">
        <v>47863</v>
      </c>
      <c r="B8372" s="7">
        <f>+B8371*(1+'VTU Crédito Hipotecario'!$D$20)^(0.00273972602739726)</f>
        <v>373.94834453300609</v>
      </c>
    </row>
    <row r="8373" spans="1:2" x14ac:dyDescent="0.25">
      <c r="A8373" s="4">
        <v>47864</v>
      </c>
      <c r="B8373" s="7">
        <f>+B8372*(1+'VTU Crédito Hipotecario'!$D$20)^(0.00273972602739726)</f>
        <v>373.97872869628105</v>
      </c>
    </row>
    <row r="8374" spans="1:2" x14ac:dyDescent="0.25">
      <c r="A8374" s="4">
        <v>47865</v>
      </c>
      <c r="B8374" s="7">
        <f>+B8373*(1+'VTU Crédito Hipotecario'!$D$20)^(0.00273972602739726)</f>
        <v>374.00911532833913</v>
      </c>
    </row>
    <row r="8375" spans="1:2" x14ac:dyDescent="0.25">
      <c r="A8375" s="4">
        <v>47866</v>
      </c>
      <c r="B8375" s="7">
        <f>+B8374*(1+'VTU Crédito Hipotecario'!$D$20)^(0.00273972602739726)</f>
        <v>374.039504429381</v>
      </c>
    </row>
    <row r="8376" spans="1:2" x14ac:dyDescent="0.25">
      <c r="A8376" s="4">
        <v>47867</v>
      </c>
      <c r="B8376" s="7">
        <f>+B8375*(1+'VTU Crédito Hipotecario'!$D$20)^(0.00273972602739726)</f>
        <v>374.06989599960724</v>
      </c>
    </row>
    <row r="8377" spans="1:2" x14ac:dyDescent="0.25">
      <c r="A8377" s="4">
        <v>47868</v>
      </c>
      <c r="B8377" s="7">
        <f>+B8376*(1+'VTU Crédito Hipotecario'!$D$20)^(0.00273972602739726)</f>
        <v>374.10029003921846</v>
      </c>
    </row>
    <row r="8378" spans="1:2" x14ac:dyDescent="0.25">
      <c r="A8378" s="4">
        <v>47869</v>
      </c>
      <c r="B8378" s="7">
        <f>+B8377*(1+'VTU Crédito Hipotecario'!$D$20)^(0.00273972602739726)</f>
        <v>374.13068654841533</v>
      </c>
    </row>
    <row r="8379" spans="1:2" x14ac:dyDescent="0.25">
      <c r="A8379" s="4">
        <v>47870</v>
      </c>
      <c r="B8379" s="7">
        <f>+B8378*(1+'VTU Crédito Hipotecario'!$D$20)^(0.00273972602739726)</f>
        <v>374.16108552739848</v>
      </c>
    </row>
    <row r="8380" spans="1:2" x14ac:dyDescent="0.25">
      <c r="A8380" s="4">
        <v>47871</v>
      </c>
      <c r="B8380" s="7">
        <f>+B8379*(1+'VTU Crédito Hipotecario'!$D$20)^(0.00273972602739726)</f>
        <v>374.19148697636865</v>
      </c>
    </row>
    <row r="8381" spans="1:2" x14ac:dyDescent="0.25">
      <c r="A8381" s="4">
        <v>47872</v>
      </c>
      <c r="B8381" s="7">
        <f>+B8380*(1+'VTU Crédito Hipotecario'!$D$20)^(0.00273972602739726)</f>
        <v>374.22189089552649</v>
      </c>
    </row>
    <row r="8382" spans="1:2" x14ac:dyDescent="0.25">
      <c r="A8382" s="4">
        <v>47873</v>
      </c>
      <c r="B8382" s="7">
        <f>+B8381*(1+'VTU Crédito Hipotecario'!$D$20)^(0.00273972602739726)</f>
        <v>374.2522972850727</v>
      </c>
    </row>
    <row r="8383" spans="1:2" x14ac:dyDescent="0.25">
      <c r="A8383" s="4">
        <v>47874</v>
      </c>
      <c r="B8383" s="7">
        <f>+B8382*(1+'VTU Crédito Hipotecario'!$D$20)^(0.00273972602739726)</f>
        <v>374.28270614520801</v>
      </c>
    </row>
    <row r="8384" spans="1:2" x14ac:dyDescent="0.25">
      <c r="A8384" s="4">
        <v>47875</v>
      </c>
      <c r="B8384" s="7">
        <f>+B8383*(1+'VTU Crédito Hipotecario'!$D$20)^(0.00273972602739726)</f>
        <v>374.31311747613313</v>
      </c>
    </row>
    <row r="8385" spans="1:2" x14ac:dyDescent="0.25">
      <c r="A8385" s="4">
        <v>47876</v>
      </c>
      <c r="B8385" s="7">
        <f>+B8384*(1+'VTU Crédito Hipotecario'!$D$20)^(0.00273972602739726)</f>
        <v>374.34353127804889</v>
      </c>
    </row>
    <row r="8386" spans="1:2" x14ac:dyDescent="0.25">
      <c r="A8386" s="4">
        <v>47877</v>
      </c>
      <c r="B8386" s="7">
        <f>+B8385*(1+'VTU Crédito Hipotecario'!$D$20)^(0.00273972602739726)</f>
        <v>374.37394755115599</v>
      </c>
    </row>
    <row r="8387" spans="1:2" x14ac:dyDescent="0.25">
      <c r="A8387" s="4">
        <v>47878</v>
      </c>
      <c r="B8387" s="7">
        <f>+B8386*(1+'VTU Crédito Hipotecario'!$D$20)^(0.00273972602739726)</f>
        <v>374.40436629565528</v>
      </c>
    </row>
    <row r="8388" spans="1:2" x14ac:dyDescent="0.25">
      <c r="A8388" s="4">
        <v>47879</v>
      </c>
      <c r="B8388" s="7">
        <f>+B8387*(1+'VTU Crédito Hipotecario'!$D$20)^(0.00273972602739726)</f>
        <v>374.43478751174752</v>
      </c>
    </row>
    <row r="8389" spans="1:2" x14ac:dyDescent="0.25">
      <c r="A8389" s="4">
        <v>47880</v>
      </c>
      <c r="B8389" s="7">
        <f>+B8388*(1+'VTU Crédito Hipotecario'!$D$20)^(0.00273972602739726)</f>
        <v>374.46521119963359</v>
      </c>
    </row>
    <row r="8390" spans="1:2" x14ac:dyDescent="0.25">
      <c r="A8390" s="4">
        <v>47881</v>
      </c>
      <c r="B8390" s="7">
        <f>+B8389*(1+'VTU Crédito Hipotecario'!$D$20)^(0.00273972602739726)</f>
        <v>374.49563735951426</v>
      </c>
    </row>
    <row r="8391" spans="1:2" x14ac:dyDescent="0.25">
      <c r="A8391" s="4">
        <v>47882</v>
      </c>
      <c r="B8391" s="7">
        <f>+B8390*(1+'VTU Crédito Hipotecario'!$D$20)^(0.00273972602739726)</f>
        <v>374.52606599159043</v>
      </c>
    </row>
    <row r="8392" spans="1:2" x14ac:dyDescent="0.25">
      <c r="A8392" s="4">
        <v>47883</v>
      </c>
      <c r="B8392" s="7">
        <f>+B8391*(1+'VTU Crédito Hipotecario'!$D$20)^(0.00273972602739726)</f>
        <v>374.55649709606297</v>
      </c>
    </row>
    <row r="8393" spans="1:2" x14ac:dyDescent="0.25">
      <c r="A8393" s="4">
        <v>47884</v>
      </c>
      <c r="B8393" s="7">
        <f>+B8392*(1+'VTU Crédito Hipotecario'!$D$20)^(0.00273972602739726)</f>
        <v>374.58693067313271</v>
      </c>
    </row>
    <row r="8394" spans="1:2" x14ac:dyDescent="0.25">
      <c r="A8394" s="4">
        <v>47885</v>
      </c>
      <c r="B8394" s="7">
        <f>+B8393*(1+'VTU Crédito Hipotecario'!$D$20)^(0.00273972602739726)</f>
        <v>374.61736672300066</v>
      </c>
    </row>
    <row r="8395" spans="1:2" x14ac:dyDescent="0.25">
      <c r="A8395" s="4">
        <v>47886</v>
      </c>
      <c r="B8395" s="7">
        <f>+B8394*(1+'VTU Crédito Hipotecario'!$D$20)^(0.00273972602739726)</f>
        <v>374.64780524586763</v>
      </c>
    </row>
    <row r="8396" spans="1:2" x14ac:dyDescent="0.25">
      <c r="A8396" s="4">
        <v>47887</v>
      </c>
      <c r="B8396" s="7">
        <f>+B8395*(1+'VTU Crédito Hipotecario'!$D$20)^(0.00273972602739726)</f>
        <v>374.67824624193463</v>
      </c>
    </row>
    <row r="8397" spans="1:2" x14ac:dyDescent="0.25">
      <c r="A8397" s="4">
        <v>47888</v>
      </c>
      <c r="B8397" s="7">
        <f>+B8396*(1+'VTU Crédito Hipotecario'!$D$20)^(0.00273972602739726)</f>
        <v>374.7086897114026</v>
      </c>
    </row>
    <row r="8398" spans="1:2" x14ac:dyDescent="0.25">
      <c r="A8398" s="4">
        <v>47889</v>
      </c>
      <c r="B8398" s="7">
        <f>+B8397*(1+'VTU Crédito Hipotecario'!$D$20)^(0.00273972602739726)</f>
        <v>374.73913565447248</v>
      </c>
    </row>
    <row r="8399" spans="1:2" x14ac:dyDescent="0.25">
      <c r="A8399" s="4">
        <v>47890</v>
      </c>
      <c r="B8399" s="7">
        <f>+B8398*(1+'VTU Crédito Hipotecario'!$D$20)^(0.00273972602739726)</f>
        <v>374.76958407134526</v>
      </c>
    </row>
    <row r="8400" spans="1:2" x14ac:dyDescent="0.25">
      <c r="A8400" s="4">
        <v>47891</v>
      </c>
      <c r="B8400" s="7">
        <f>+B8399*(1+'VTU Crédito Hipotecario'!$D$20)^(0.00273972602739726)</f>
        <v>374.80003496222201</v>
      </c>
    </row>
    <row r="8401" spans="1:2" x14ac:dyDescent="0.25">
      <c r="A8401" s="4">
        <v>47892</v>
      </c>
      <c r="B8401" s="7">
        <f>+B8400*(1+'VTU Crédito Hipotecario'!$D$20)^(0.00273972602739726)</f>
        <v>374.83048832730367</v>
      </c>
    </row>
    <row r="8402" spans="1:2" x14ac:dyDescent="0.25">
      <c r="A8402" s="4">
        <v>47893</v>
      </c>
      <c r="B8402" s="7">
        <f>+B8401*(1+'VTU Crédito Hipotecario'!$D$20)^(0.00273972602739726)</f>
        <v>374.86094416679128</v>
      </c>
    </row>
    <row r="8403" spans="1:2" x14ac:dyDescent="0.25">
      <c r="A8403" s="4">
        <v>47894</v>
      </c>
      <c r="B8403" s="7">
        <f>+B8402*(1+'VTU Crédito Hipotecario'!$D$20)^(0.00273972602739726)</f>
        <v>374.89140248088592</v>
      </c>
    </row>
    <row r="8404" spans="1:2" x14ac:dyDescent="0.25">
      <c r="A8404" s="4">
        <v>47895</v>
      </c>
      <c r="B8404" s="7">
        <f>+B8403*(1+'VTU Crédito Hipotecario'!$D$20)^(0.00273972602739726)</f>
        <v>374.92186326978867</v>
      </c>
    </row>
    <row r="8405" spans="1:2" x14ac:dyDescent="0.25">
      <c r="A8405" s="4">
        <v>47896</v>
      </c>
      <c r="B8405" s="7">
        <f>+B8404*(1+'VTU Crédito Hipotecario'!$D$20)^(0.00273972602739726)</f>
        <v>374.95232653370061</v>
      </c>
    </row>
    <row r="8406" spans="1:2" x14ac:dyDescent="0.25">
      <c r="A8406" s="4">
        <v>47897</v>
      </c>
      <c r="B8406" s="7">
        <f>+B8405*(1+'VTU Crédito Hipotecario'!$D$20)^(0.00273972602739726)</f>
        <v>374.98279227282279</v>
      </c>
    </row>
    <row r="8407" spans="1:2" x14ac:dyDescent="0.25">
      <c r="A8407" s="4">
        <v>47898</v>
      </c>
      <c r="B8407" s="7">
        <f>+B8406*(1+'VTU Crédito Hipotecario'!$D$20)^(0.00273972602739726)</f>
        <v>375.01326048735638</v>
      </c>
    </row>
    <row r="8408" spans="1:2" x14ac:dyDescent="0.25">
      <c r="A8408" s="4">
        <v>47899</v>
      </c>
      <c r="B8408" s="7">
        <f>+B8407*(1+'VTU Crédito Hipotecario'!$D$20)^(0.00273972602739726)</f>
        <v>375.04373117750248</v>
      </c>
    </row>
    <row r="8409" spans="1:2" x14ac:dyDescent="0.25">
      <c r="A8409" s="4">
        <v>47900</v>
      </c>
      <c r="B8409" s="7">
        <f>+B8408*(1+'VTU Crédito Hipotecario'!$D$20)^(0.00273972602739726)</f>
        <v>375.07420434346227</v>
      </c>
    </row>
    <row r="8410" spans="1:2" x14ac:dyDescent="0.25">
      <c r="A8410" s="4">
        <v>47901</v>
      </c>
      <c r="B8410" s="7">
        <f>+B8409*(1+'VTU Crédito Hipotecario'!$D$20)^(0.00273972602739726)</f>
        <v>375.10467998543692</v>
      </c>
    </row>
    <row r="8411" spans="1:2" x14ac:dyDescent="0.25">
      <c r="A8411" s="4">
        <v>47902</v>
      </c>
      <c r="B8411" s="7">
        <f>+B8410*(1+'VTU Crédito Hipotecario'!$D$20)^(0.00273972602739726)</f>
        <v>375.13515810362753</v>
      </c>
    </row>
    <row r="8412" spans="1:2" x14ac:dyDescent="0.25">
      <c r="A8412" s="4">
        <v>47903</v>
      </c>
      <c r="B8412" s="7">
        <f>+B8411*(1+'VTU Crédito Hipotecario'!$D$20)^(0.00273972602739726)</f>
        <v>375.1656386982354</v>
      </c>
    </row>
    <row r="8413" spans="1:2" x14ac:dyDescent="0.25">
      <c r="A8413" s="4">
        <v>47904</v>
      </c>
      <c r="B8413" s="7">
        <f>+B8412*(1+'VTU Crédito Hipotecario'!$D$20)^(0.00273972602739726)</f>
        <v>375.19612176946168</v>
      </c>
    </row>
    <row r="8414" spans="1:2" x14ac:dyDescent="0.25">
      <c r="A8414" s="4">
        <v>47905</v>
      </c>
      <c r="B8414" s="7">
        <f>+B8413*(1+'VTU Crédito Hipotecario'!$D$20)^(0.00273972602739726)</f>
        <v>375.22660731750767</v>
      </c>
    </row>
    <row r="8415" spans="1:2" x14ac:dyDescent="0.25">
      <c r="A8415" s="4">
        <v>47906</v>
      </c>
      <c r="B8415" s="7">
        <f>+B8414*(1+'VTU Crédito Hipotecario'!$D$20)^(0.00273972602739726)</f>
        <v>375.25709534257453</v>
      </c>
    </row>
    <row r="8416" spans="1:2" x14ac:dyDescent="0.25">
      <c r="A8416" s="4">
        <v>47907</v>
      </c>
      <c r="B8416" s="7">
        <f>+B8415*(1+'VTU Crédito Hipotecario'!$D$20)^(0.00273972602739726)</f>
        <v>375.2875858448636</v>
      </c>
    </row>
    <row r="8417" spans="1:2" x14ac:dyDescent="0.25">
      <c r="A8417" s="4">
        <v>47908</v>
      </c>
      <c r="B8417" s="7">
        <f>+B8416*(1+'VTU Crédito Hipotecario'!$D$20)^(0.00273972602739726)</f>
        <v>375.31807882457611</v>
      </c>
    </row>
    <row r="8418" spans="1:2" x14ac:dyDescent="0.25">
      <c r="A8418" s="4">
        <v>47909</v>
      </c>
      <c r="B8418" s="7">
        <f>+B8417*(1+'VTU Crédito Hipotecario'!$D$20)^(0.00273972602739726)</f>
        <v>375.34857428191339</v>
      </c>
    </row>
    <row r="8419" spans="1:2" x14ac:dyDescent="0.25">
      <c r="A8419" s="4">
        <v>47910</v>
      </c>
      <c r="B8419" s="7">
        <f>+B8418*(1+'VTU Crédito Hipotecario'!$D$20)^(0.00273972602739726)</f>
        <v>375.37907221707673</v>
      </c>
    </row>
    <row r="8420" spans="1:2" x14ac:dyDescent="0.25">
      <c r="A8420" s="4">
        <v>47911</v>
      </c>
      <c r="B8420" s="7">
        <f>+B8419*(1+'VTU Crédito Hipotecario'!$D$20)^(0.00273972602739726)</f>
        <v>375.40957263026746</v>
      </c>
    </row>
    <row r="8421" spans="1:2" x14ac:dyDescent="0.25">
      <c r="A8421" s="4">
        <v>47912</v>
      </c>
      <c r="B8421" s="7">
        <f>+B8420*(1+'VTU Crédito Hipotecario'!$D$20)^(0.00273972602739726)</f>
        <v>375.44007552168694</v>
      </c>
    </row>
    <row r="8422" spans="1:2" x14ac:dyDescent="0.25">
      <c r="A8422" s="4">
        <v>47913</v>
      </c>
      <c r="B8422" s="7">
        <f>+B8421*(1+'VTU Crédito Hipotecario'!$D$20)^(0.00273972602739726)</f>
        <v>375.47058089153649</v>
      </c>
    </row>
    <row r="8423" spans="1:2" x14ac:dyDescent="0.25">
      <c r="A8423" s="4">
        <v>47914</v>
      </c>
      <c r="B8423" s="7">
        <f>+B8422*(1+'VTU Crédito Hipotecario'!$D$20)^(0.00273972602739726)</f>
        <v>375.50108874001751</v>
      </c>
    </row>
    <row r="8424" spans="1:2" x14ac:dyDescent="0.25">
      <c r="A8424" s="4">
        <v>47915</v>
      </c>
      <c r="B8424" s="7">
        <f>+B8423*(1+'VTU Crédito Hipotecario'!$D$20)^(0.00273972602739726)</f>
        <v>375.5315990673314</v>
      </c>
    </row>
    <row r="8425" spans="1:2" x14ac:dyDescent="0.25">
      <c r="A8425" s="4">
        <v>47916</v>
      </c>
      <c r="B8425" s="7">
        <f>+B8424*(1+'VTU Crédito Hipotecario'!$D$20)^(0.00273972602739726)</f>
        <v>375.56211187367961</v>
      </c>
    </row>
    <row r="8426" spans="1:2" x14ac:dyDescent="0.25">
      <c r="A8426" s="4">
        <v>47917</v>
      </c>
      <c r="B8426" s="7">
        <f>+B8425*(1+'VTU Crédito Hipotecario'!$D$20)^(0.00273972602739726)</f>
        <v>375.59262715926349</v>
      </c>
    </row>
    <row r="8427" spans="1:2" x14ac:dyDescent="0.25">
      <c r="A8427" s="4">
        <v>47918</v>
      </c>
      <c r="B8427" s="7">
        <f>+B8426*(1+'VTU Crédito Hipotecario'!$D$20)^(0.00273972602739726)</f>
        <v>375.62314492428453</v>
      </c>
    </row>
    <row r="8428" spans="1:2" x14ac:dyDescent="0.25">
      <c r="A8428" s="4">
        <v>47919</v>
      </c>
      <c r="B8428" s="7">
        <f>+B8427*(1+'VTU Crédito Hipotecario'!$D$20)^(0.00273972602739726)</f>
        <v>375.6536651689442</v>
      </c>
    </row>
    <row r="8429" spans="1:2" x14ac:dyDescent="0.25">
      <c r="A8429" s="4">
        <v>47920</v>
      </c>
      <c r="B8429" s="7">
        <f>+B8428*(1+'VTU Crédito Hipotecario'!$D$20)^(0.00273972602739726)</f>
        <v>375.68418789344395</v>
      </c>
    </row>
    <row r="8430" spans="1:2" x14ac:dyDescent="0.25">
      <c r="A8430" s="4">
        <v>47921</v>
      </c>
      <c r="B8430" s="7">
        <f>+B8429*(1+'VTU Crédito Hipotecario'!$D$20)^(0.00273972602739726)</f>
        <v>375.71471309798528</v>
      </c>
    </row>
    <row r="8431" spans="1:2" x14ac:dyDescent="0.25">
      <c r="A8431" s="4">
        <v>47922</v>
      </c>
      <c r="B8431" s="7">
        <f>+B8430*(1+'VTU Crédito Hipotecario'!$D$20)^(0.00273972602739726)</f>
        <v>375.74524078276971</v>
      </c>
    </row>
    <row r="8432" spans="1:2" x14ac:dyDescent="0.25">
      <c r="A8432" s="4">
        <v>47923</v>
      </c>
      <c r="B8432" s="7">
        <f>+B8431*(1+'VTU Crédito Hipotecario'!$D$20)^(0.00273972602739726)</f>
        <v>375.77577094799875</v>
      </c>
    </row>
    <row r="8433" spans="1:2" x14ac:dyDescent="0.25">
      <c r="A8433" s="4">
        <v>47924</v>
      </c>
      <c r="B8433" s="7">
        <f>+B8432*(1+'VTU Crédito Hipotecario'!$D$20)^(0.00273972602739726)</f>
        <v>375.80630359387396</v>
      </c>
    </row>
    <row r="8434" spans="1:2" x14ac:dyDescent="0.25">
      <c r="A8434" s="4">
        <v>47925</v>
      </c>
      <c r="B8434" s="7">
        <f>+B8433*(1+'VTU Crédito Hipotecario'!$D$20)^(0.00273972602739726)</f>
        <v>375.83683872059692</v>
      </c>
    </row>
    <row r="8435" spans="1:2" x14ac:dyDescent="0.25">
      <c r="A8435" s="4">
        <v>47926</v>
      </c>
      <c r="B8435" s="7">
        <f>+B8434*(1+'VTU Crédito Hipotecario'!$D$20)^(0.00273972602739726)</f>
        <v>375.86737632836918</v>
      </c>
    </row>
    <row r="8436" spans="1:2" x14ac:dyDescent="0.25">
      <c r="A8436" s="4">
        <v>47927</v>
      </c>
      <c r="B8436" s="7">
        <f>+B8435*(1+'VTU Crédito Hipotecario'!$D$20)^(0.00273972602739726)</f>
        <v>375.89791641739231</v>
      </c>
    </row>
    <row r="8437" spans="1:2" x14ac:dyDescent="0.25">
      <c r="A8437" s="4">
        <v>47928</v>
      </c>
      <c r="B8437" s="7">
        <f>+B8436*(1+'VTU Crédito Hipotecario'!$D$20)^(0.00273972602739726)</f>
        <v>375.92845898786794</v>
      </c>
    </row>
    <row r="8438" spans="1:2" x14ac:dyDescent="0.25">
      <c r="A8438" s="4">
        <v>47929</v>
      </c>
      <c r="B8438" s="7">
        <f>+B8437*(1+'VTU Crédito Hipotecario'!$D$20)^(0.00273972602739726)</f>
        <v>375.95900403999764</v>
      </c>
    </row>
    <row r="8439" spans="1:2" x14ac:dyDescent="0.25">
      <c r="A8439" s="4">
        <v>47930</v>
      </c>
      <c r="B8439" s="7">
        <f>+B8438*(1+'VTU Crédito Hipotecario'!$D$20)^(0.00273972602739726)</f>
        <v>375.98955157398314</v>
      </c>
    </row>
    <row r="8440" spans="1:2" x14ac:dyDescent="0.25">
      <c r="A8440" s="4">
        <v>47931</v>
      </c>
      <c r="B8440" s="7">
        <f>+B8439*(1+'VTU Crédito Hipotecario'!$D$20)^(0.00273972602739726)</f>
        <v>376.020101590026</v>
      </c>
    </row>
    <row r="8441" spans="1:2" x14ac:dyDescent="0.25">
      <c r="A8441" s="4">
        <v>47932</v>
      </c>
      <c r="B8441" s="7">
        <f>+B8440*(1+'VTU Crédito Hipotecario'!$D$20)^(0.00273972602739726)</f>
        <v>376.05065408832797</v>
      </c>
    </row>
    <row r="8442" spans="1:2" x14ac:dyDescent="0.25">
      <c r="A8442" s="4">
        <v>47933</v>
      </c>
      <c r="B8442" s="7">
        <f>+B8441*(1+'VTU Crédito Hipotecario'!$D$20)^(0.00273972602739726)</f>
        <v>376.08120906909073</v>
      </c>
    </row>
    <row r="8443" spans="1:2" x14ac:dyDescent="0.25">
      <c r="A8443" s="4">
        <v>47934</v>
      </c>
      <c r="B8443" s="7">
        <f>+B8442*(1+'VTU Crédito Hipotecario'!$D$20)^(0.00273972602739726)</f>
        <v>376.11176653251596</v>
      </c>
    </row>
    <row r="8444" spans="1:2" x14ac:dyDescent="0.25">
      <c r="A8444" s="4">
        <v>47935</v>
      </c>
      <c r="B8444" s="7">
        <f>+B8443*(1+'VTU Crédito Hipotecario'!$D$20)^(0.00273972602739726)</f>
        <v>376.14232647880539</v>
      </c>
    </row>
    <row r="8445" spans="1:2" x14ac:dyDescent="0.25">
      <c r="A8445" s="4">
        <v>47936</v>
      </c>
      <c r="B8445" s="7">
        <f>+B8444*(1+'VTU Crédito Hipotecario'!$D$20)^(0.00273972602739726)</f>
        <v>376.17288890816076</v>
      </c>
    </row>
    <row r="8446" spans="1:2" x14ac:dyDescent="0.25">
      <c r="A8446" s="4">
        <v>47937</v>
      </c>
      <c r="B8446" s="7">
        <f>+B8445*(1+'VTU Crédito Hipotecario'!$D$20)^(0.00273972602739726)</f>
        <v>376.20345382078381</v>
      </c>
    </row>
    <row r="8447" spans="1:2" x14ac:dyDescent="0.25">
      <c r="A8447" s="4">
        <v>47938</v>
      </c>
      <c r="B8447" s="7">
        <f>+B8446*(1+'VTU Crédito Hipotecario'!$D$20)^(0.00273972602739726)</f>
        <v>376.23402121687633</v>
      </c>
    </row>
    <row r="8448" spans="1:2" x14ac:dyDescent="0.25">
      <c r="A8448" s="4">
        <v>47939</v>
      </c>
      <c r="B8448" s="7">
        <f>+B8447*(1+'VTU Crédito Hipotecario'!$D$20)^(0.00273972602739726)</f>
        <v>376.26459109664012</v>
      </c>
    </row>
    <row r="8449" spans="1:2" x14ac:dyDescent="0.25">
      <c r="A8449" s="4">
        <v>47940</v>
      </c>
      <c r="B8449" s="7">
        <f>+B8448*(1+'VTU Crédito Hipotecario'!$D$20)^(0.00273972602739726)</f>
        <v>376.29516346027697</v>
      </c>
    </row>
    <row r="8450" spans="1:2" x14ac:dyDescent="0.25">
      <c r="A8450" s="4">
        <v>47941</v>
      </c>
      <c r="B8450" s="7">
        <f>+B8449*(1+'VTU Crédito Hipotecario'!$D$20)^(0.00273972602739726)</f>
        <v>376.32573830798867</v>
      </c>
    </row>
    <row r="8451" spans="1:2" x14ac:dyDescent="0.25">
      <c r="A8451" s="4">
        <v>47942</v>
      </c>
      <c r="B8451" s="7">
        <f>+B8450*(1+'VTU Crédito Hipotecario'!$D$20)^(0.00273972602739726)</f>
        <v>376.35631563997708</v>
      </c>
    </row>
    <row r="8452" spans="1:2" x14ac:dyDescent="0.25">
      <c r="A8452" s="4">
        <v>47943</v>
      </c>
      <c r="B8452" s="7">
        <f>+B8451*(1+'VTU Crédito Hipotecario'!$D$20)^(0.00273972602739726)</f>
        <v>376.38689545644411</v>
      </c>
    </row>
    <row r="8453" spans="1:2" x14ac:dyDescent="0.25">
      <c r="A8453" s="4">
        <v>47944</v>
      </c>
      <c r="B8453" s="7">
        <f>+B8452*(1+'VTU Crédito Hipotecario'!$D$20)^(0.00273972602739726)</f>
        <v>376.41747775759154</v>
      </c>
    </row>
    <row r="8454" spans="1:2" x14ac:dyDescent="0.25">
      <c r="A8454" s="4">
        <v>47945</v>
      </c>
      <c r="B8454" s="7">
        <f>+B8453*(1+'VTU Crédito Hipotecario'!$D$20)^(0.00273972602739726)</f>
        <v>376.44806254362129</v>
      </c>
    </row>
    <row r="8455" spans="1:2" x14ac:dyDescent="0.25">
      <c r="A8455" s="4">
        <v>47946</v>
      </c>
      <c r="B8455" s="7">
        <f>+B8454*(1+'VTU Crédito Hipotecario'!$D$20)^(0.00273972602739726)</f>
        <v>376.47864981473526</v>
      </c>
    </row>
    <row r="8456" spans="1:2" x14ac:dyDescent="0.25">
      <c r="A8456" s="4">
        <v>47947</v>
      </c>
      <c r="B8456" s="7">
        <f>+B8455*(1+'VTU Crédito Hipotecario'!$D$20)^(0.00273972602739726)</f>
        <v>376.50923957113542</v>
      </c>
    </row>
    <row r="8457" spans="1:2" x14ac:dyDescent="0.25">
      <c r="A8457" s="4">
        <v>47948</v>
      </c>
      <c r="B8457" s="7">
        <f>+B8456*(1+'VTU Crédito Hipotecario'!$D$20)^(0.00273972602739726)</f>
        <v>376.53983181302362</v>
      </c>
    </row>
    <row r="8458" spans="1:2" x14ac:dyDescent="0.25">
      <c r="A8458" s="4">
        <v>47949</v>
      </c>
      <c r="B8458" s="7">
        <f>+B8457*(1+'VTU Crédito Hipotecario'!$D$20)^(0.00273972602739726)</f>
        <v>376.57042654060189</v>
      </c>
    </row>
    <row r="8459" spans="1:2" x14ac:dyDescent="0.25">
      <c r="A8459" s="4">
        <v>47950</v>
      </c>
      <c r="B8459" s="7">
        <f>+B8458*(1+'VTU Crédito Hipotecario'!$D$20)^(0.00273972602739726)</f>
        <v>376.60102375407212</v>
      </c>
    </row>
    <row r="8460" spans="1:2" x14ac:dyDescent="0.25">
      <c r="A8460" s="4">
        <v>47951</v>
      </c>
      <c r="B8460" s="7">
        <f>+B8459*(1+'VTU Crédito Hipotecario'!$D$20)^(0.00273972602739726)</f>
        <v>376.63162345363634</v>
      </c>
    </row>
    <row r="8461" spans="1:2" x14ac:dyDescent="0.25">
      <c r="A8461" s="4">
        <v>47952</v>
      </c>
      <c r="B8461" s="7">
        <f>+B8460*(1+'VTU Crédito Hipotecario'!$D$20)^(0.00273972602739726)</f>
        <v>376.66222563949657</v>
      </c>
    </row>
    <row r="8462" spans="1:2" x14ac:dyDescent="0.25">
      <c r="A8462" s="4">
        <v>47953</v>
      </c>
      <c r="B8462" s="7">
        <f>+B8461*(1+'VTU Crédito Hipotecario'!$D$20)^(0.00273972602739726)</f>
        <v>376.69283031185478</v>
      </c>
    </row>
    <row r="8463" spans="1:2" x14ac:dyDescent="0.25">
      <c r="A8463" s="4">
        <v>47954</v>
      </c>
      <c r="B8463" s="7">
        <f>+B8462*(1+'VTU Crédito Hipotecario'!$D$20)^(0.00273972602739726)</f>
        <v>376.72343747091304</v>
      </c>
    </row>
    <row r="8464" spans="1:2" x14ac:dyDescent="0.25">
      <c r="A8464" s="4">
        <v>47955</v>
      </c>
      <c r="B8464" s="7">
        <f>+B8463*(1+'VTU Crédito Hipotecario'!$D$20)^(0.00273972602739726)</f>
        <v>376.75404711687338</v>
      </c>
    </row>
    <row r="8465" spans="1:2" x14ac:dyDescent="0.25">
      <c r="A8465" s="4">
        <v>47956</v>
      </c>
      <c r="B8465" s="7">
        <f>+B8464*(1+'VTU Crédito Hipotecario'!$D$20)^(0.00273972602739726)</f>
        <v>376.78465924993787</v>
      </c>
    </row>
    <row r="8466" spans="1:2" x14ac:dyDescent="0.25">
      <c r="A8466" s="4">
        <v>47957</v>
      </c>
      <c r="B8466" s="7">
        <f>+B8465*(1+'VTU Crédito Hipotecario'!$D$20)^(0.00273972602739726)</f>
        <v>376.8152738703086</v>
      </c>
    </row>
    <row r="8467" spans="1:2" x14ac:dyDescent="0.25">
      <c r="A8467" s="4">
        <v>47958</v>
      </c>
      <c r="B8467" s="7">
        <f>+B8466*(1+'VTU Crédito Hipotecario'!$D$20)^(0.00273972602739726)</f>
        <v>376.8458909781877</v>
      </c>
    </row>
    <row r="8468" spans="1:2" x14ac:dyDescent="0.25">
      <c r="A8468" s="4">
        <v>47959</v>
      </c>
      <c r="B8468" s="7">
        <f>+B8467*(1+'VTU Crédito Hipotecario'!$D$20)^(0.00273972602739726)</f>
        <v>376.87651057377724</v>
      </c>
    </row>
    <row r="8469" spans="1:2" x14ac:dyDescent="0.25">
      <c r="A8469" s="4">
        <v>47960</v>
      </c>
      <c r="B8469" s="7">
        <f>+B8468*(1+'VTU Crédito Hipotecario'!$D$20)^(0.00273972602739726)</f>
        <v>376.90713265727936</v>
      </c>
    </row>
    <row r="8470" spans="1:2" x14ac:dyDescent="0.25">
      <c r="A8470" s="4">
        <v>47961</v>
      </c>
      <c r="B8470" s="7">
        <f>+B8469*(1+'VTU Crédito Hipotecario'!$D$20)^(0.00273972602739726)</f>
        <v>376.9377572288962</v>
      </c>
    </row>
    <row r="8471" spans="1:2" x14ac:dyDescent="0.25">
      <c r="A8471" s="4">
        <v>47962</v>
      </c>
      <c r="B8471" s="7">
        <f>+B8470*(1+'VTU Crédito Hipotecario'!$D$20)^(0.00273972602739726)</f>
        <v>376.96838428882995</v>
      </c>
    </row>
    <row r="8472" spans="1:2" x14ac:dyDescent="0.25">
      <c r="A8472" s="4">
        <v>47963</v>
      </c>
      <c r="B8472" s="7">
        <f>+B8471*(1+'VTU Crédito Hipotecario'!$D$20)^(0.00273972602739726)</f>
        <v>376.99901383728275</v>
      </c>
    </row>
    <row r="8473" spans="1:2" x14ac:dyDescent="0.25">
      <c r="A8473" s="4">
        <v>47964</v>
      </c>
      <c r="B8473" s="7">
        <f>+B8472*(1+'VTU Crédito Hipotecario'!$D$20)^(0.00273972602739726)</f>
        <v>377.02964587445683</v>
      </c>
    </row>
    <row r="8474" spans="1:2" x14ac:dyDescent="0.25">
      <c r="A8474" s="4">
        <v>47965</v>
      </c>
      <c r="B8474" s="7">
        <f>+B8473*(1+'VTU Crédito Hipotecario'!$D$20)^(0.00273972602739726)</f>
        <v>377.0602804005544</v>
      </c>
    </row>
    <row r="8475" spans="1:2" x14ac:dyDescent="0.25">
      <c r="A8475" s="4">
        <v>47966</v>
      </c>
      <c r="B8475" s="7">
        <f>+B8474*(1+'VTU Crédito Hipotecario'!$D$20)^(0.00273972602739726)</f>
        <v>377.09091741577771</v>
      </c>
    </row>
    <row r="8476" spans="1:2" x14ac:dyDescent="0.25">
      <c r="A8476" s="4">
        <v>47967</v>
      </c>
      <c r="B8476" s="7">
        <f>+B8475*(1+'VTU Crédito Hipotecario'!$D$20)^(0.00273972602739726)</f>
        <v>377.121556920329</v>
      </c>
    </row>
    <row r="8477" spans="1:2" x14ac:dyDescent="0.25">
      <c r="A8477" s="4">
        <v>47968</v>
      </c>
      <c r="B8477" s="7">
        <f>+B8476*(1+'VTU Crédito Hipotecario'!$D$20)^(0.00273972602739726)</f>
        <v>377.15219891441052</v>
      </c>
    </row>
    <row r="8478" spans="1:2" x14ac:dyDescent="0.25">
      <c r="A8478" s="4">
        <v>47969</v>
      </c>
      <c r="B8478" s="7">
        <f>+B8477*(1+'VTU Crédito Hipotecario'!$D$20)^(0.00273972602739726)</f>
        <v>377.18284339822452</v>
      </c>
    </row>
    <row r="8479" spans="1:2" x14ac:dyDescent="0.25">
      <c r="A8479" s="4">
        <v>47970</v>
      </c>
      <c r="B8479" s="7">
        <f>+B8478*(1+'VTU Crédito Hipotecario'!$D$20)^(0.00273972602739726)</f>
        <v>377.21349037197336</v>
      </c>
    </row>
    <row r="8480" spans="1:2" x14ac:dyDescent="0.25">
      <c r="A8480" s="4">
        <v>47971</v>
      </c>
      <c r="B8480" s="7">
        <f>+B8479*(1+'VTU Crédito Hipotecario'!$D$20)^(0.00273972602739726)</f>
        <v>377.2441398358593</v>
      </c>
    </row>
    <row r="8481" spans="1:2" x14ac:dyDescent="0.25">
      <c r="A8481" s="4">
        <v>47972</v>
      </c>
      <c r="B8481" s="7">
        <f>+B8480*(1+'VTU Crédito Hipotecario'!$D$20)^(0.00273972602739726)</f>
        <v>377.27479179008469</v>
      </c>
    </row>
    <row r="8482" spans="1:2" x14ac:dyDescent="0.25">
      <c r="A8482" s="4">
        <v>47973</v>
      </c>
      <c r="B8482" s="7">
        <f>+B8481*(1+'VTU Crédito Hipotecario'!$D$20)^(0.00273972602739726)</f>
        <v>377.3054462348519</v>
      </c>
    </row>
    <row r="8483" spans="1:2" x14ac:dyDescent="0.25">
      <c r="A8483" s="4">
        <v>47974</v>
      </c>
      <c r="B8483" s="7">
        <f>+B8482*(1+'VTU Crédito Hipotecario'!$D$20)^(0.00273972602739726)</f>
        <v>377.33610317036323</v>
      </c>
    </row>
    <row r="8484" spans="1:2" x14ac:dyDescent="0.25">
      <c r="A8484" s="4">
        <v>47975</v>
      </c>
      <c r="B8484" s="7">
        <f>+B8483*(1+'VTU Crédito Hipotecario'!$D$20)^(0.00273972602739726)</f>
        <v>377.3667625968211</v>
      </c>
    </row>
    <row r="8485" spans="1:2" x14ac:dyDescent="0.25">
      <c r="A8485" s="4">
        <v>47976</v>
      </c>
      <c r="B8485" s="7">
        <f>+B8484*(1+'VTU Crédito Hipotecario'!$D$20)^(0.00273972602739726)</f>
        <v>377.39742451442794</v>
      </c>
    </row>
    <row r="8486" spans="1:2" x14ac:dyDescent="0.25">
      <c r="A8486" s="4">
        <v>47977</v>
      </c>
      <c r="B8486" s="7">
        <f>+B8485*(1+'VTU Crédito Hipotecario'!$D$20)^(0.00273972602739726)</f>
        <v>377.4280889233861</v>
      </c>
    </row>
    <row r="8487" spans="1:2" x14ac:dyDescent="0.25">
      <c r="A8487" s="4">
        <v>47978</v>
      </c>
      <c r="B8487" s="7">
        <f>+B8486*(1+'VTU Crédito Hipotecario'!$D$20)^(0.00273972602739726)</f>
        <v>377.45875582389806</v>
      </c>
    </row>
    <row r="8488" spans="1:2" x14ac:dyDescent="0.25">
      <c r="A8488" s="4">
        <v>47979</v>
      </c>
      <c r="B8488" s="7">
        <f>+B8487*(1+'VTU Crédito Hipotecario'!$D$20)^(0.00273972602739726)</f>
        <v>377.48942521616624</v>
      </c>
    </row>
    <row r="8489" spans="1:2" x14ac:dyDescent="0.25">
      <c r="A8489" s="4">
        <v>47980</v>
      </c>
      <c r="B8489" s="7">
        <f>+B8488*(1+'VTU Crédito Hipotecario'!$D$20)^(0.00273972602739726)</f>
        <v>377.52009710039306</v>
      </c>
    </row>
    <row r="8490" spans="1:2" x14ac:dyDescent="0.25">
      <c r="A8490" s="4">
        <v>47981</v>
      </c>
      <c r="B8490" s="7">
        <f>+B8489*(1+'VTU Crédito Hipotecario'!$D$20)^(0.00273972602739726)</f>
        <v>377.55077147678105</v>
      </c>
    </row>
    <row r="8491" spans="1:2" x14ac:dyDescent="0.25">
      <c r="A8491" s="4">
        <v>47982</v>
      </c>
      <c r="B8491" s="7">
        <f>+B8490*(1+'VTU Crédito Hipotecario'!$D$20)^(0.00273972602739726)</f>
        <v>377.58144834553269</v>
      </c>
    </row>
    <row r="8492" spans="1:2" x14ac:dyDescent="0.25">
      <c r="A8492" s="4">
        <v>47983</v>
      </c>
      <c r="B8492" s="7">
        <f>+B8491*(1+'VTU Crédito Hipotecario'!$D$20)^(0.00273972602739726)</f>
        <v>377.61212770685052</v>
      </c>
    </row>
    <row r="8493" spans="1:2" x14ac:dyDescent="0.25">
      <c r="A8493" s="4">
        <v>47984</v>
      </c>
      <c r="B8493" s="7">
        <f>+B8492*(1+'VTU Crédito Hipotecario'!$D$20)^(0.00273972602739726)</f>
        <v>377.642809560937</v>
      </c>
    </row>
    <row r="8494" spans="1:2" x14ac:dyDescent="0.25">
      <c r="A8494" s="4">
        <v>47985</v>
      </c>
      <c r="B8494" s="7">
        <f>+B8493*(1+'VTU Crédito Hipotecario'!$D$20)^(0.00273972602739726)</f>
        <v>377.67349390799473</v>
      </c>
    </row>
    <row r="8495" spans="1:2" x14ac:dyDescent="0.25">
      <c r="A8495" s="4">
        <v>47986</v>
      </c>
      <c r="B8495" s="7">
        <f>+B8494*(1+'VTU Crédito Hipotecario'!$D$20)^(0.00273972602739726)</f>
        <v>377.70418074822624</v>
      </c>
    </row>
    <row r="8496" spans="1:2" x14ac:dyDescent="0.25">
      <c r="A8496" s="4">
        <v>47987</v>
      </c>
      <c r="B8496" s="7">
        <f>+B8495*(1+'VTU Crédito Hipotecario'!$D$20)^(0.00273972602739726)</f>
        <v>377.73487008183412</v>
      </c>
    </row>
    <row r="8497" spans="1:2" x14ac:dyDescent="0.25">
      <c r="A8497" s="4">
        <v>47988</v>
      </c>
      <c r="B8497" s="7">
        <f>+B8496*(1+'VTU Crédito Hipotecario'!$D$20)^(0.00273972602739726)</f>
        <v>377.76556190902096</v>
      </c>
    </row>
    <row r="8498" spans="1:2" x14ac:dyDescent="0.25">
      <c r="A8498" s="4">
        <v>47989</v>
      </c>
      <c r="B8498" s="7">
        <f>+B8497*(1+'VTU Crédito Hipotecario'!$D$20)^(0.00273972602739726)</f>
        <v>377.79625622998935</v>
      </c>
    </row>
    <row r="8499" spans="1:2" x14ac:dyDescent="0.25">
      <c r="A8499" s="4">
        <v>47990</v>
      </c>
      <c r="B8499" s="7">
        <f>+B8498*(1+'VTU Crédito Hipotecario'!$D$20)^(0.00273972602739726)</f>
        <v>377.82695304494194</v>
      </c>
    </row>
    <row r="8500" spans="1:2" x14ac:dyDescent="0.25">
      <c r="A8500" s="4">
        <v>47991</v>
      </c>
      <c r="B8500" s="7">
        <f>+B8499*(1+'VTU Crédito Hipotecario'!$D$20)^(0.00273972602739726)</f>
        <v>377.85765235408138</v>
      </c>
    </row>
    <row r="8501" spans="1:2" x14ac:dyDescent="0.25">
      <c r="A8501" s="4">
        <v>47992</v>
      </c>
      <c r="B8501" s="7">
        <f>+B8500*(1+'VTU Crédito Hipotecario'!$D$20)^(0.00273972602739726)</f>
        <v>377.88835415761031</v>
      </c>
    </row>
    <row r="8502" spans="1:2" x14ac:dyDescent="0.25">
      <c r="A8502" s="4">
        <v>47993</v>
      </c>
      <c r="B8502" s="7">
        <f>+B8501*(1+'VTU Crédito Hipotecario'!$D$20)^(0.00273972602739726)</f>
        <v>377.91905845573137</v>
      </c>
    </row>
    <row r="8503" spans="1:2" x14ac:dyDescent="0.25">
      <c r="A8503" s="4">
        <v>47994</v>
      </c>
      <c r="B8503" s="7">
        <f>+B8502*(1+'VTU Crédito Hipotecario'!$D$20)^(0.00273972602739726)</f>
        <v>377.94976524864728</v>
      </c>
    </row>
    <row r="8504" spans="1:2" x14ac:dyDescent="0.25">
      <c r="A8504" s="4">
        <v>47995</v>
      </c>
      <c r="B8504" s="7">
        <f>+B8503*(1+'VTU Crédito Hipotecario'!$D$20)^(0.00273972602739726)</f>
        <v>377.98047453656079</v>
      </c>
    </row>
    <row r="8505" spans="1:2" x14ac:dyDescent="0.25">
      <c r="A8505" s="4">
        <v>47996</v>
      </c>
      <c r="B8505" s="7">
        <f>+B8504*(1+'VTU Crédito Hipotecario'!$D$20)^(0.00273972602739726)</f>
        <v>378.01118631967461</v>
      </c>
    </row>
    <row r="8506" spans="1:2" x14ac:dyDescent="0.25">
      <c r="A8506" s="4">
        <v>47997</v>
      </c>
      <c r="B8506" s="7">
        <f>+B8505*(1+'VTU Crédito Hipotecario'!$D$20)^(0.00273972602739726)</f>
        <v>378.04190059819143</v>
      </c>
    </row>
    <row r="8507" spans="1:2" x14ac:dyDescent="0.25">
      <c r="A8507" s="4">
        <v>47998</v>
      </c>
      <c r="B8507" s="7">
        <f>+B8506*(1+'VTU Crédito Hipotecario'!$D$20)^(0.00273972602739726)</f>
        <v>378.07261737231403</v>
      </c>
    </row>
    <row r="8508" spans="1:2" x14ac:dyDescent="0.25">
      <c r="A8508" s="4">
        <v>47999</v>
      </c>
      <c r="B8508" s="7">
        <f>+B8507*(1+'VTU Crédito Hipotecario'!$D$20)^(0.00273972602739726)</f>
        <v>378.10333664224521</v>
      </c>
    </row>
    <row r="8509" spans="1:2" x14ac:dyDescent="0.25">
      <c r="A8509" s="4">
        <v>48000</v>
      </c>
      <c r="B8509" s="7">
        <f>+B8508*(1+'VTU Crédito Hipotecario'!$D$20)^(0.00273972602739726)</f>
        <v>378.13405840818774</v>
      </c>
    </row>
    <row r="8510" spans="1:2" x14ac:dyDescent="0.25">
      <c r="A8510" s="4">
        <v>48001</v>
      </c>
      <c r="B8510" s="7">
        <f>+B8509*(1+'VTU Crédito Hipotecario'!$D$20)^(0.00273972602739726)</f>
        <v>378.16478267034444</v>
      </c>
    </row>
    <row r="8511" spans="1:2" x14ac:dyDescent="0.25">
      <c r="A8511" s="4">
        <v>48002</v>
      </c>
      <c r="B8511" s="7">
        <f>+B8510*(1+'VTU Crédito Hipotecario'!$D$20)^(0.00273972602739726)</f>
        <v>378.19550942891811</v>
      </c>
    </row>
    <row r="8512" spans="1:2" x14ac:dyDescent="0.25">
      <c r="A8512" s="4">
        <v>48003</v>
      </c>
      <c r="B8512" s="7">
        <f>+B8511*(1+'VTU Crédito Hipotecario'!$D$20)^(0.00273972602739726)</f>
        <v>378.22623868411159</v>
      </c>
    </row>
    <row r="8513" spans="1:2" x14ac:dyDescent="0.25">
      <c r="A8513" s="4">
        <v>48004</v>
      </c>
      <c r="B8513" s="7">
        <f>+B8512*(1+'VTU Crédito Hipotecario'!$D$20)^(0.00273972602739726)</f>
        <v>378.25697043612774</v>
      </c>
    </row>
    <row r="8514" spans="1:2" x14ac:dyDescent="0.25">
      <c r="A8514" s="4">
        <v>48005</v>
      </c>
      <c r="B8514" s="7">
        <f>+B8513*(1+'VTU Crédito Hipotecario'!$D$20)^(0.00273972602739726)</f>
        <v>378.28770468516944</v>
      </c>
    </row>
    <row r="8515" spans="1:2" x14ac:dyDescent="0.25">
      <c r="A8515" s="4">
        <v>48006</v>
      </c>
      <c r="B8515" s="7">
        <f>+B8514*(1+'VTU Crédito Hipotecario'!$D$20)^(0.00273972602739726)</f>
        <v>378.31844143143962</v>
      </c>
    </row>
    <row r="8516" spans="1:2" x14ac:dyDescent="0.25">
      <c r="A8516" s="4">
        <v>48007</v>
      </c>
      <c r="B8516" s="7">
        <f>+B8515*(1+'VTU Crédito Hipotecario'!$D$20)^(0.00273972602739726)</f>
        <v>378.34918067514116</v>
      </c>
    </row>
    <row r="8517" spans="1:2" x14ac:dyDescent="0.25">
      <c r="A8517" s="4">
        <v>48008</v>
      </c>
      <c r="B8517" s="7">
        <f>+B8516*(1+'VTU Crédito Hipotecario'!$D$20)^(0.00273972602739726)</f>
        <v>378.37992241647692</v>
      </c>
    </row>
    <row r="8518" spans="1:2" x14ac:dyDescent="0.25">
      <c r="A8518" s="4">
        <v>48009</v>
      </c>
      <c r="B8518" s="7">
        <f>+B8517*(1+'VTU Crédito Hipotecario'!$D$20)^(0.00273972602739726)</f>
        <v>378.41066665564989</v>
      </c>
    </row>
    <row r="8519" spans="1:2" x14ac:dyDescent="0.25">
      <c r="A8519" s="4">
        <v>48010</v>
      </c>
      <c r="B8519" s="7">
        <f>+B8518*(1+'VTU Crédito Hipotecario'!$D$20)^(0.00273972602739726)</f>
        <v>378.44141339286301</v>
      </c>
    </row>
    <row r="8520" spans="1:2" x14ac:dyDescent="0.25">
      <c r="A8520" s="4">
        <v>48011</v>
      </c>
      <c r="B8520" s="7">
        <f>+B8519*(1+'VTU Crédito Hipotecario'!$D$20)^(0.00273972602739726)</f>
        <v>378.47216262831927</v>
      </c>
    </row>
    <row r="8521" spans="1:2" x14ac:dyDescent="0.25">
      <c r="A8521" s="4">
        <v>48012</v>
      </c>
      <c r="B8521" s="7">
        <f>+B8520*(1+'VTU Crédito Hipotecario'!$D$20)^(0.00273972602739726)</f>
        <v>378.50291436222165</v>
      </c>
    </row>
    <row r="8522" spans="1:2" x14ac:dyDescent="0.25">
      <c r="A8522" s="4">
        <v>48013</v>
      </c>
      <c r="B8522" s="7">
        <f>+B8521*(1+'VTU Crédito Hipotecario'!$D$20)^(0.00273972602739726)</f>
        <v>378.53366859477319</v>
      </c>
    </row>
    <row r="8523" spans="1:2" x14ac:dyDescent="0.25">
      <c r="A8523" s="4">
        <v>48014</v>
      </c>
      <c r="B8523" s="7">
        <f>+B8522*(1+'VTU Crédito Hipotecario'!$D$20)^(0.00273972602739726)</f>
        <v>378.56442532617683</v>
      </c>
    </row>
    <row r="8524" spans="1:2" x14ac:dyDescent="0.25">
      <c r="A8524" s="4">
        <v>48015</v>
      </c>
      <c r="B8524" s="7">
        <f>+B8523*(1+'VTU Crédito Hipotecario'!$D$20)^(0.00273972602739726)</f>
        <v>378.59518455663567</v>
      </c>
    </row>
    <row r="8525" spans="1:2" x14ac:dyDescent="0.25">
      <c r="A8525" s="4">
        <v>48016</v>
      </c>
      <c r="B8525" s="7">
        <f>+B8524*(1+'VTU Crédito Hipotecario'!$D$20)^(0.00273972602739726)</f>
        <v>378.62594628635276</v>
      </c>
    </row>
    <row r="8526" spans="1:2" x14ac:dyDescent="0.25">
      <c r="A8526" s="4">
        <v>48017</v>
      </c>
      <c r="B8526" s="7">
        <f>+B8525*(1+'VTU Crédito Hipotecario'!$D$20)^(0.00273972602739726)</f>
        <v>378.65671051553113</v>
      </c>
    </row>
    <row r="8527" spans="1:2" x14ac:dyDescent="0.25">
      <c r="A8527" s="4">
        <v>48018</v>
      </c>
      <c r="B8527" s="7">
        <f>+B8526*(1+'VTU Crédito Hipotecario'!$D$20)^(0.00273972602739726)</f>
        <v>378.68747724437389</v>
      </c>
    </row>
    <row r="8528" spans="1:2" x14ac:dyDescent="0.25">
      <c r="A8528" s="4">
        <v>48019</v>
      </c>
      <c r="B8528" s="7">
        <f>+B8527*(1+'VTU Crédito Hipotecario'!$D$20)^(0.00273972602739726)</f>
        <v>378.71824647308421</v>
      </c>
    </row>
    <row r="8529" spans="1:2" x14ac:dyDescent="0.25">
      <c r="A8529" s="4">
        <v>48020</v>
      </c>
      <c r="B8529" s="7">
        <f>+B8528*(1+'VTU Crédito Hipotecario'!$D$20)^(0.00273972602739726)</f>
        <v>378.74901820186511</v>
      </c>
    </row>
    <row r="8530" spans="1:2" x14ac:dyDescent="0.25">
      <c r="A8530" s="4">
        <v>48021</v>
      </c>
      <c r="B8530" s="7">
        <f>+B8529*(1+'VTU Crédito Hipotecario'!$D$20)^(0.00273972602739726)</f>
        <v>378.77979243091977</v>
      </c>
    </row>
    <row r="8531" spans="1:2" x14ac:dyDescent="0.25">
      <c r="A8531" s="4">
        <v>48022</v>
      </c>
      <c r="B8531" s="7">
        <f>+B8530*(1+'VTU Crédito Hipotecario'!$D$20)^(0.00273972602739726)</f>
        <v>378.81056916045134</v>
      </c>
    </row>
    <row r="8532" spans="1:2" x14ac:dyDescent="0.25">
      <c r="A8532" s="4">
        <v>48023</v>
      </c>
      <c r="B8532" s="7">
        <f>+B8531*(1+'VTU Crédito Hipotecario'!$D$20)^(0.00273972602739726)</f>
        <v>378.84134839066297</v>
      </c>
    </row>
    <row r="8533" spans="1:2" x14ac:dyDescent="0.25">
      <c r="A8533" s="4">
        <v>48024</v>
      </c>
      <c r="B8533" s="7">
        <f>+B8532*(1+'VTU Crédito Hipotecario'!$D$20)^(0.00273972602739726)</f>
        <v>378.87213012175789</v>
      </c>
    </row>
    <row r="8534" spans="1:2" x14ac:dyDescent="0.25">
      <c r="A8534" s="4">
        <v>48025</v>
      </c>
      <c r="B8534" s="7">
        <f>+B8533*(1+'VTU Crédito Hipotecario'!$D$20)^(0.00273972602739726)</f>
        <v>378.90291435393925</v>
      </c>
    </row>
    <row r="8535" spans="1:2" x14ac:dyDescent="0.25">
      <c r="A8535" s="4">
        <v>48026</v>
      </c>
      <c r="B8535" s="7">
        <f>+B8534*(1+'VTU Crédito Hipotecario'!$D$20)^(0.00273972602739726)</f>
        <v>378.93370108741033</v>
      </c>
    </row>
    <row r="8536" spans="1:2" x14ac:dyDescent="0.25">
      <c r="A8536" s="4">
        <v>48027</v>
      </c>
      <c r="B8536" s="7">
        <f>+B8535*(1+'VTU Crédito Hipotecario'!$D$20)^(0.00273972602739726)</f>
        <v>378.96449032237433</v>
      </c>
    </row>
    <row r="8537" spans="1:2" x14ac:dyDescent="0.25">
      <c r="A8537" s="4">
        <v>48028</v>
      </c>
      <c r="B8537" s="7">
        <f>+B8536*(1+'VTU Crédito Hipotecario'!$D$20)^(0.00273972602739726)</f>
        <v>378.99528205903448</v>
      </c>
    </row>
    <row r="8538" spans="1:2" x14ac:dyDescent="0.25">
      <c r="A8538" s="4">
        <v>48029</v>
      </c>
      <c r="B8538" s="7">
        <f>+B8537*(1+'VTU Crédito Hipotecario'!$D$20)^(0.00273972602739726)</f>
        <v>379.02607629759405</v>
      </c>
    </row>
    <row r="8539" spans="1:2" x14ac:dyDescent="0.25">
      <c r="A8539" s="4">
        <v>48030</v>
      </c>
      <c r="B8539" s="7">
        <f>+B8538*(1+'VTU Crédito Hipotecario'!$D$20)^(0.00273972602739726)</f>
        <v>379.05687303825636</v>
      </c>
    </row>
    <row r="8540" spans="1:2" x14ac:dyDescent="0.25">
      <c r="A8540" s="4">
        <v>48031</v>
      </c>
      <c r="B8540" s="7">
        <f>+B8539*(1+'VTU Crédito Hipotecario'!$D$20)^(0.00273972602739726)</f>
        <v>379.08767228122468</v>
      </c>
    </row>
    <row r="8541" spans="1:2" x14ac:dyDescent="0.25">
      <c r="A8541" s="4">
        <v>48032</v>
      </c>
      <c r="B8541" s="7">
        <f>+B8540*(1+'VTU Crédito Hipotecario'!$D$20)^(0.00273972602739726)</f>
        <v>379.11847402670236</v>
      </c>
    </row>
    <row r="8542" spans="1:2" x14ac:dyDescent="0.25">
      <c r="A8542" s="4">
        <v>48033</v>
      </c>
      <c r="B8542" s="7">
        <f>+B8541*(1+'VTU Crédito Hipotecario'!$D$20)^(0.00273972602739726)</f>
        <v>379.14927827489271</v>
      </c>
    </row>
    <row r="8543" spans="1:2" x14ac:dyDescent="0.25">
      <c r="A8543" s="4">
        <v>48034</v>
      </c>
      <c r="B8543" s="7">
        <f>+B8542*(1+'VTU Crédito Hipotecario'!$D$20)^(0.00273972602739726)</f>
        <v>379.18008502599912</v>
      </c>
    </row>
    <row r="8544" spans="1:2" x14ac:dyDescent="0.25">
      <c r="A8544" s="4">
        <v>48035</v>
      </c>
      <c r="B8544" s="7">
        <f>+B8543*(1+'VTU Crédito Hipotecario'!$D$20)^(0.00273972602739726)</f>
        <v>379.21089428022492</v>
      </c>
    </row>
    <row r="8545" spans="1:2" x14ac:dyDescent="0.25">
      <c r="A8545" s="4">
        <v>48036</v>
      </c>
      <c r="B8545" s="7">
        <f>+B8544*(1+'VTU Crédito Hipotecario'!$D$20)^(0.00273972602739726)</f>
        <v>379.2417060377735</v>
      </c>
    </row>
    <row r="8546" spans="1:2" x14ac:dyDescent="0.25">
      <c r="A8546" s="4">
        <v>48037</v>
      </c>
      <c r="B8546" s="7">
        <f>+B8545*(1+'VTU Crédito Hipotecario'!$D$20)^(0.00273972602739726)</f>
        <v>379.27252029884829</v>
      </c>
    </row>
    <row r="8547" spans="1:2" x14ac:dyDescent="0.25">
      <c r="A8547" s="4">
        <v>48038</v>
      </c>
      <c r="B8547" s="7">
        <f>+B8546*(1+'VTU Crédito Hipotecario'!$D$20)^(0.00273972602739726)</f>
        <v>379.30333706365269</v>
      </c>
    </row>
    <row r="8548" spans="1:2" x14ac:dyDescent="0.25">
      <c r="A8548" s="4">
        <v>48039</v>
      </c>
      <c r="B8548" s="7">
        <f>+B8547*(1+'VTU Crédito Hipotecario'!$D$20)^(0.00273972602739726)</f>
        <v>379.33415633239008</v>
      </c>
    </row>
    <row r="8549" spans="1:2" x14ac:dyDescent="0.25">
      <c r="A8549" s="4">
        <v>48040</v>
      </c>
      <c r="B8549" s="7">
        <f>+B8548*(1+'VTU Crédito Hipotecario'!$D$20)^(0.00273972602739726)</f>
        <v>379.36497810526396</v>
      </c>
    </row>
    <row r="8550" spans="1:2" x14ac:dyDescent="0.25">
      <c r="A8550" s="4">
        <v>48041</v>
      </c>
      <c r="B8550" s="7">
        <f>+B8549*(1+'VTU Crédito Hipotecario'!$D$20)^(0.00273972602739726)</f>
        <v>379.39580238247783</v>
      </c>
    </row>
    <row r="8551" spans="1:2" x14ac:dyDescent="0.25">
      <c r="A8551" s="4">
        <v>48042</v>
      </c>
      <c r="B8551" s="7">
        <f>+B8550*(1+'VTU Crédito Hipotecario'!$D$20)^(0.00273972602739726)</f>
        <v>379.42662916423512</v>
      </c>
    </row>
    <row r="8552" spans="1:2" x14ac:dyDescent="0.25">
      <c r="A8552" s="4">
        <v>48043</v>
      </c>
      <c r="B8552" s="7">
        <f>+B8551*(1+'VTU Crédito Hipotecario'!$D$20)^(0.00273972602739726)</f>
        <v>379.45745845073935</v>
      </c>
    </row>
    <row r="8553" spans="1:2" x14ac:dyDescent="0.25">
      <c r="A8553" s="4">
        <v>48044</v>
      </c>
      <c r="B8553" s="7">
        <f>+B8552*(1+'VTU Crédito Hipotecario'!$D$20)^(0.00273972602739726)</f>
        <v>379.48829024219401</v>
      </c>
    </row>
    <row r="8554" spans="1:2" x14ac:dyDescent="0.25">
      <c r="A8554" s="4">
        <v>48045</v>
      </c>
      <c r="B8554" s="7">
        <f>+B8553*(1+'VTU Crédito Hipotecario'!$D$20)^(0.00273972602739726)</f>
        <v>379.51912453880266</v>
      </c>
    </row>
    <row r="8555" spans="1:2" x14ac:dyDescent="0.25">
      <c r="A8555" s="4">
        <v>48046</v>
      </c>
      <c r="B8555" s="7">
        <f>+B8554*(1+'VTU Crédito Hipotecario'!$D$20)^(0.00273972602739726)</f>
        <v>379.54996134076885</v>
      </c>
    </row>
    <row r="8556" spans="1:2" x14ac:dyDescent="0.25">
      <c r="A8556" s="4">
        <v>48047</v>
      </c>
      <c r="B8556" s="7">
        <f>+B8555*(1+'VTU Crédito Hipotecario'!$D$20)^(0.00273972602739726)</f>
        <v>379.58080064829613</v>
      </c>
    </row>
    <row r="8557" spans="1:2" x14ac:dyDescent="0.25">
      <c r="A8557" s="4">
        <v>48048</v>
      </c>
      <c r="B8557" s="7">
        <f>+B8556*(1+'VTU Crédito Hipotecario'!$D$20)^(0.00273972602739726)</f>
        <v>379.61164246158813</v>
      </c>
    </row>
    <row r="8558" spans="1:2" x14ac:dyDescent="0.25">
      <c r="A8558" s="4">
        <v>48049</v>
      </c>
      <c r="B8558" s="7">
        <f>+B8557*(1+'VTU Crédito Hipotecario'!$D$20)^(0.00273972602739726)</f>
        <v>379.6424867808484</v>
      </c>
    </row>
    <row r="8559" spans="1:2" x14ac:dyDescent="0.25">
      <c r="A8559" s="4">
        <v>48050</v>
      </c>
      <c r="B8559" s="7">
        <f>+B8558*(1+'VTU Crédito Hipotecario'!$D$20)^(0.00273972602739726)</f>
        <v>379.67333360628055</v>
      </c>
    </row>
    <row r="8560" spans="1:2" x14ac:dyDescent="0.25">
      <c r="A8560" s="4">
        <v>48051</v>
      </c>
      <c r="B8560" s="7">
        <f>+B8559*(1+'VTU Crédito Hipotecario'!$D$20)^(0.00273972602739726)</f>
        <v>379.70418293808825</v>
      </c>
    </row>
    <row r="8561" spans="1:2" x14ac:dyDescent="0.25">
      <c r="A8561" s="4">
        <v>48052</v>
      </c>
      <c r="B8561" s="7">
        <f>+B8560*(1+'VTU Crédito Hipotecario'!$D$20)^(0.00273972602739726)</f>
        <v>379.73503477647512</v>
      </c>
    </row>
    <row r="8562" spans="1:2" x14ac:dyDescent="0.25">
      <c r="A8562" s="4">
        <v>48053</v>
      </c>
      <c r="B8562" s="7">
        <f>+B8561*(1+'VTU Crédito Hipotecario'!$D$20)^(0.00273972602739726)</f>
        <v>379.76588912164482</v>
      </c>
    </row>
    <row r="8563" spans="1:2" x14ac:dyDescent="0.25">
      <c r="A8563" s="4">
        <v>48054</v>
      </c>
      <c r="B8563" s="7">
        <f>+B8562*(1+'VTU Crédito Hipotecario'!$D$20)^(0.00273972602739726)</f>
        <v>379.79674597380108</v>
      </c>
    </row>
    <row r="8564" spans="1:2" x14ac:dyDescent="0.25">
      <c r="A8564" s="4">
        <v>48055</v>
      </c>
      <c r="B8564" s="7">
        <f>+B8563*(1+'VTU Crédito Hipotecario'!$D$20)^(0.00273972602739726)</f>
        <v>379.82760533314752</v>
      </c>
    </row>
    <row r="8565" spans="1:2" x14ac:dyDescent="0.25">
      <c r="A8565" s="4">
        <v>48056</v>
      </c>
      <c r="B8565" s="7">
        <f>+B8564*(1+'VTU Crédito Hipotecario'!$D$20)^(0.00273972602739726)</f>
        <v>379.85846719988791</v>
      </c>
    </row>
    <row r="8566" spans="1:2" x14ac:dyDescent="0.25">
      <c r="A8566" s="4">
        <v>48057</v>
      </c>
      <c r="B8566" s="7">
        <f>+B8565*(1+'VTU Crédito Hipotecario'!$D$20)^(0.00273972602739726)</f>
        <v>379.88933157422599</v>
      </c>
    </row>
    <row r="8567" spans="1:2" x14ac:dyDescent="0.25">
      <c r="A8567" s="4">
        <v>48058</v>
      </c>
      <c r="B8567" s="7">
        <f>+B8566*(1+'VTU Crédito Hipotecario'!$D$20)^(0.00273972602739726)</f>
        <v>379.92019845636548</v>
      </c>
    </row>
    <row r="8568" spans="1:2" x14ac:dyDescent="0.25">
      <c r="A8568" s="4">
        <v>48059</v>
      </c>
      <c r="B8568" s="7">
        <f>+B8567*(1+'VTU Crédito Hipotecario'!$D$20)^(0.00273972602739726)</f>
        <v>379.95106784651017</v>
      </c>
    </row>
    <row r="8569" spans="1:2" x14ac:dyDescent="0.25">
      <c r="A8569" s="4">
        <v>48060</v>
      </c>
      <c r="B8569" s="7">
        <f>+B8568*(1+'VTU Crédito Hipotecario'!$D$20)^(0.00273972602739726)</f>
        <v>379.98193974486384</v>
      </c>
    </row>
    <row r="8570" spans="1:2" x14ac:dyDescent="0.25">
      <c r="A8570" s="4">
        <v>48061</v>
      </c>
      <c r="B8570" s="7">
        <f>+B8569*(1+'VTU Crédito Hipotecario'!$D$20)^(0.00273972602739726)</f>
        <v>380.01281415163027</v>
      </c>
    </row>
    <row r="8571" spans="1:2" x14ac:dyDescent="0.25">
      <c r="A8571" s="4">
        <v>48062</v>
      </c>
      <c r="B8571" s="7">
        <f>+B8570*(1+'VTU Crédito Hipotecario'!$D$20)^(0.00273972602739726)</f>
        <v>380.04369106701324</v>
      </c>
    </row>
    <row r="8572" spans="1:2" x14ac:dyDescent="0.25">
      <c r="A8572" s="4">
        <v>48063</v>
      </c>
      <c r="B8572" s="7">
        <f>+B8571*(1+'VTU Crédito Hipotecario'!$D$20)^(0.00273972602739726)</f>
        <v>380.07457049121666</v>
      </c>
    </row>
    <row r="8573" spans="1:2" x14ac:dyDescent="0.25">
      <c r="A8573" s="4">
        <v>48064</v>
      </c>
      <c r="B8573" s="7">
        <f>+B8572*(1+'VTU Crédito Hipotecario'!$D$20)^(0.00273972602739726)</f>
        <v>380.10545242444431</v>
      </c>
    </row>
    <row r="8574" spans="1:2" x14ac:dyDescent="0.25">
      <c r="A8574" s="4">
        <v>48065</v>
      </c>
      <c r="B8574" s="7">
        <f>+B8573*(1+'VTU Crédito Hipotecario'!$D$20)^(0.00273972602739726)</f>
        <v>380.13633686690008</v>
      </c>
    </row>
    <row r="8575" spans="1:2" x14ac:dyDescent="0.25">
      <c r="A8575" s="4">
        <v>48066</v>
      </c>
      <c r="B8575" s="7">
        <f>+B8574*(1+'VTU Crédito Hipotecario'!$D$20)^(0.00273972602739726)</f>
        <v>380.16722381878787</v>
      </c>
    </row>
    <row r="8576" spans="1:2" x14ac:dyDescent="0.25">
      <c r="A8576" s="4">
        <v>48067</v>
      </c>
      <c r="B8576" s="7">
        <f>+B8575*(1+'VTU Crédito Hipotecario'!$D$20)^(0.00273972602739726)</f>
        <v>380.19811328031153</v>
      </c>
    </row>
    <row r="8577" spans="1:2" x14ac:dyDescent="0.25">
      <c r="A8577" s="4">
        <v>48068</v>
      </c>
      <c r="B8577" s="7">
        <f>+B8576*(1+'VTU Crédito Hipotecario'!$D$20)^(0.00273972602739726)</f>
        <v>380.22900525167501</v>
      </c>
    </row>
    <row r="8578" spans="1:2" x14ac:dyDescent="0.25">
      <c r="A8578" s="4">
        <v>48069</v>
      </c>
      <c r="B8578" s="7">
        <f>+B8577*(1+'VTU Crédito Hipotecario'!$D$20)^(0.00273972602739726)</f>
        <v>380.25989973308225</v>
      </c>
    </row>
    <row r="8579" spans="1:2" x14ac:dyDescent="0.25">
      <c r="A8579" s="4">
        <v>48070</v>
      </c>
      <c r="B8579" s="7">
        <f>+B8578*(1+'VTU Crédito Hipotecario'!$D$20)^(0.00273972602739726)</f>
        <v>380.29079672473716</v>
      </c>
    </row>
    <row r="8580" spans="1:2" x14ac:dyDescent="0.25">
      <c r="A8580" s="4">
        <v>48071</v>
      </c>
      <c r="B8580" s="7">
        <f>+B8579*(1+'VTU Crédito Hipotecario'!$D$20)^(0.00273972602739726)</f>
        <v>380.3216962268437</v>
      </c>
    </row>
    <row r="8581" spans="1:2" x14ac:dyDescent="0.25">
      <c r="A8581" s="4">
        <v>48072</v>
      </c>
      <c r="B8581" s="7">
        <f>+B8580*(1+'VTU Crédito Hipotecario'!$D$20)^(0.00273972602739726)</f>
        <v>380.35259823960587</v>
      </c>
    </row>
    <row r="8582" spans="1:2" x14ac:dyDescent="0.25">
      <c r="A8582" s="4">
        <v>48073</v>
      </c>
      <c r="B8582" s="7">
        <f>+B8581*(1+'VTU Crédito Hipotecario'!$D$20)^(0.00273972602739726)</f>
        <v>380.38350276322768</v>
      </c>
    </row>
    <row r="8583" spans="1:2" x14ac:dyDescent="0.25">
      <c r="A8583" s="4">
        <v>48074</v>
      </c>
      <c r="B8583" s="7">
        <f>+B8582*(1+'VTU Crédito Hipotecario'!$D$20)^(0.00273972602739726)</f>
        <v>380.41440979791315</v>
      </c>
    </row>
    <row r="8584" spans="1:2" x14ac:dyDescent="0.25">
      <c r="A8584" s="4">
        <v>48075</v>
      </c>
      <c r="B8584" s="7">
        <f>+B8583*(1+'VTU Crédito Hipotecario'!$D$20)^(0.00273972602739726)</f>
        <v>380.44531934386629</v>
      </c>
    </row>
    <row r="8585" spans="1:2" x14ac:dyDescent="0.25">
      <c r="A8585" s="4">
        <v>48076</v>
      </c>
      <c r="B8585" s="7">
        <f>+B8584*(1+'VTU Crédito Hipotecario'!$D$20)^(0.00273972602739726)</f>
        <v>380.47623140129116</v>
      </c>
    </row>
    <row r="8586" spans="1:2" x14ac:dyDescent="0.25">
      <c r="A8586" s="4">
        <v>48077</v>
      </c>
      <c r="B8586" s="7">
        <f>+B8585*(1+'VTU Crédito Hipotecario'!$D$20)^(0.00273972602739726)</f>
        <v>380.50714597039178</v>
      </c>
    </row>
    <row r="8587" spans="1:2" x14ac:dyDescent="0.25">
      <c r="A8587" s="4">
        <v>48078</v>
      </c>
      <c r="B8587" s="7">
        <f>+B8586*(1+'VTU Crédito Hipotecario'!$D$20)^(0.00273972602739726)</f>
        <v>380.53806305137226</v>
      </c>
    </row>
    <row r="8588" spans="1:2" x14ac:dyDescent="0.25">
      <c r="A8588" s="4">
        <v>48079</v>
      </c>
      <c r="B8588" s="7">
        <f>+B8587*(1+'VTU Crédito Hipotecario'!$D$20)^(0.00273972602739726)</f>
        <v>380.56898264443669</v>
      </c>
    </row>
    <row r="8589" spans="1:2" x14ac:dyDescent="0.25">
      <c r="A8589" s="4">
        <v>48080</v>
      </c>
      <c r="B8589" s="7">
        <f>+B8588*(1+'VTU Crédito Hipotecario'!$D$20)^(0.00273972602739726)</f>
        <v>380.59990474978918</v>
      </c>
    </row>
    <row r="8590" spans="1:2" x14ac:dyDescent="0.25">
      <c r="A8590" s="4">
        <v>48081</v>
      </c>
      <c r="B8590" s="7">
        <f>+B8589*(1+'VTU Crédito Hipotecario'!$D$20)^(0.00273972602739726)</f>
        <v>380.63082936763391</v>
      </c>
    </row>
    <row r="8591" spans="1:2" x14ac:dyDescent="0.25">
      <c r="A8591" s="4">
        <v>48082</v>
      </c>
      <c r="B8591" s="7">
        <f>+B8590*(1+'VTU Crédito Hipotecario'!$D$20)^(0.00273972602739726)</f>
        <v>380.66175649817495</v>
      </c>
    </row>
    <row r="8592" spans="1:2" x14ac:dyDescent="0.25">
      <c r="A8592" s="4">
        <v>48083</v>
      </c>
      <c r="B8592" s="7">
        <f>+B8591*(1+'VTU Crédito Hipotecario'!$D$20)^(0.00273972602739726)</f>
        <v>380.69268614161649</v>
      </c>
    </row>
    <row r="8593" spans="1:2" x14ac:dyDescent="0.25">
      <c r="A8593" s="4">
        <v>48084</v>
      </c>
      <c r="B8593" s="7">
        <f>+B8592*(1+'VTU Crédito Hipotecario'!$D$20)^(0.00273972602739726)</f>
        <v>380.72361829816271</v>
      </c>
    </row>
    <row r="8594" spans="1:2" x14ac:dyDescent="0.25">
      <c r="A8594" s="4">
        <v>48085</v>
      </c>
      <c r="B8594" s="7">
        <f>+B8593*(1+'VTU Crédito Hipotecario'!$D$20)^(0.00273972602739726)</f>
        <v>380.75455296801783</v>
      </c>
    </row>
    <row r="8595" spans="1:2" x14ac:dyDescent="0.25">
      <c r="A8595" s="4">
        <v>48086</v>
      </c>
      <c r="B8595" s="7">
        <f>+B8594*(1+'VTU Crédito Hipotecario'!$D$20)^(0.00273972602739726)</f>
        <v>380.78549015138606</v>
      </c>
    </row>
    <row r="8596" spans="1:2" x14ac:dyDescent="0.25">
      <c r="A8596" s="4">
        <v>48087</v>
      </c>
      <c r="B8596" s="7">
        <f>+B8595*(1+'VTU Crédito Hipotecario'!$D$20)^(0.00273972602739726)</f>
        <v>380.81642984847161</v>
      </c>
    </row>
    <row r="8597" spans="1:2" x14ac:dyDescent="0.25">
      <c r="A8597" s="4">
        <v>48088</v>
      </c>
      <c r="B8597" s="7">
        <f>+B8596*(1+'VTU Crédito Hipotecario'!$D$20)^(0.00273972602739726)</f>
        <v>380.84737205947869</v>
      </c>
    </row>
    <row r="8598" spans="1:2" x14ac:dyDescent="0.25">
      <c r="A8598" s="4">
        <v>48089</v>
      </c>
      <c r="B8598" s="7">
        <f>+B8597*(1+'VTU Crédito Hipotecario'!$D$20)^(0.00273972602739726)</f>
        <v>380.87831678461163</v>
      </c>
    </row>
    <row r="8599" spans="1:2" x14ac:dyDescent="0.25">
      <c r="A8599" s="4">
        <v>48090</v>
      </c>
      <c r="B8599" s="7">
        <f>+B8598*(1+'VTU Crédito Hipotecario'!$D$20)^(0.00273972602739726)</f>
        <v>380.90926402407467</v>
      </c>
    </row>
    <row r="8600" spans="1:2" x14ac:dyDescent="0.25">
      <c r="A8600" s="4">
        <v>48091</v>
      </c>
      <c r="B8600" s="7">
        <f>+B8599*(1+'VTU Crédito Hipotecario'!$D$20)^(0.00273972602739726)</f>
        <v>380.94021377807212</v>
      </c>
    </row>
    <row r="8601" spans="1:2" x14ac:dyDescent="0.25">
      <c r="A8601" s="4">
        <v>48092</v>
      </c>
      <c r="B8601" s="7">
        <f>+B8600*(1+'VTU Crédito Hipotecario'!$D$20)^(0.00273972602739726)</f>
        <v>380.97116604680826</v>
      </c>
    </row>
    <row r="8602" spans="1:2" x14ac:dyDescent="0.25">
      <c r="A8602" s="4">
        <v>48093</v>
      </c>
      <c r="B8602" s="7">
        <f>+B8601*(1+'VTU Crédito Hipotecario'!$D$20)^(0.00273972602739726)</f>
        <v>381.00212083048746</v>
      </c>
    </row>
    <row r="8603" spans="1:2" x14ac:dyDescent="0.25">
      <c r="A8603" s="4">
        <v>48094</v>
      </c>
      <c r="B8603" s="7">
        <f>+B8602*(1+'VTU Crédito Hipotecario'!$D$20)^(0.00273972602739726)</f>
        <v>381.03307812931405</v>
      </c>
    </row>
    <row r="8604" spans="1:2" x14ac:dyDescent="0.25">
      <c r="A8604" s="4">
        <v>48095</v>
      </c>
      <c r="B8604" s="7">
        <f>+B8603*(1+'VTU Crédito Hipotecario'!$D$20)^(0.00273972602739726)</f>
        <v>381.06403794349239</v>
      </c>
    </row>
    <row r="8605" spans="1:2" x14ac:dyDescent="0.25">
      <c r="A8605" s="4">
        <v>48096</v>
      </c>
      <c r="B8605" s="7">
        <f>+B8604*(1+'VTU Crédito Hipotecario'!$D$20)^(0.00273972602739726)</f>
        <v>381.09500027322684</v>
      </c>
    </row>
    <row r="8606" spans="1:2" x14ac:dyDescent="0.25">
      <c r="A8606" s="4">
        <v>48097</v>
      </c>
      <c r="B8606" s="7">
        <f>+B8605*(1+'VTU Crédito Hipotecario'!$D$20)^(0.00273972602739726)</f>
        <v>381.12596511872181</v>
      </c>
    </row>
    <row r="8607" spans="1:2" x14ac:dyDescent="0.25">
      <c r="A8607" s="4">
        <v>48098</v>
      </c>
      <c r="B8607" s="7">
        <f>+B8606*(1+'VTU Crédito Hipotecario'!$D$20)^(0.00273972602739726)</f>
        <v>381.15693248018169</v>
      </c>
    </row>
    <row r="8608" spans="1:2" x14ac:dyDescent="0.25">
      <c r="A8608" s="4">
        <v>48099</v>
      </c>
      <c r="B8608" s="7">
        <f>+B8607*(1+'VTU Crédito Hipotecario'!$D$20)^(0.00273972602739726)</f>
        <v>381.18790235781097</v>
      </c>
    </row>
    <row r="8609" spans="1:2" x14ac:dyDescent="0.25">
      <c r="A8609" s="4">
        <v>48100</v>
      </c>
      <c r="B8609" s="7">
        <f>+B8608*(1+'VTU Crédito Hipotecario'!$D$20)^(0.00273972602739726)</f>
        <v>381.21887475181404</v>
      </c>
    </row>
    <row r="8610" spans="1:2" x14ac:dyDescent="0.25">
      <c r="A8610" s="4">
        <v>48101</v>
      </c>
      <c r="B8610" s="7">
        <f>+B8609*(1+'VTU Crédito Hipotecario'!$D$20)^(0.00273972602739726)</f>
        <v>381.24984966239538</v>
      </c>
    </row>
    <row r="8611" spans="1:2" x14ac:dyDescent="0.25">
      <c r="A8611" s="4">
        <v>48102</v>
      </c>
      <c r="B8611" s="7">
        <f>+B8610*(1+'VTU Crédito Hipotecario'!$D$20)^(0.00273972602739726)</f>
        <v>381.28082708975944</v>
      </c>
    </row>
    <row r="8612" spans="1:2" x14ac:dyDescent="0.25">
      <c r="A8612" s="4">
        <v>48103</v>
      </c>
      <c r="B8612" s="7">
        <f>+B8611*(1+'VTU Crédito Hipotecario'!$D$20)^(0.00273972602739726)</f>
        <v>381.31180703411076</v>
      </c>
    </row>
    <row r="8613" spans="1:2" x14ac:dyDescent="0.25">
      <c r="A8613" s="4">
        <v>48104</v>
      </c>
      <c r="B8613" s="7">
        <f>+B8612*(1+'VTU Crédito Hipotecario'!$D$20)^(0.00273972602739726)</f>
        <v>381.34278949565385</v>
      </c>
    </row>
    <row r="8614" spans="1:2" x14ac:dyDescent="0.25">
      <c r="A8614" s="4">
        <v>48105</v>
      </c>
      <c r="B8614" s="7">
        <f>+B8613*(1+'VTU Crédito Hipotecario'!$D$20)^(0.00273972602739726)</f>
        <v>381.37377447459318</v>
      </c>
    </row>
    <row r="8615" spans="1:2" x14ac:dyDescent="0.25">
      <c r="A8615" s="4">
        <v>48106</v>
      </c>
      <c r="B8615" s="7">
        <f>+B8614*(1+'VTU Crédito Hipotecario'!$D$20)^(0.00273972602739726)</f>
        <v>381.40476197113333</v>
      </c>
    </row>
    <row r="8616" spans="1:2" x14ac:dyDescent="0.25">
      <c r="A8616" s="4">
        <v>48107</v>
      </c>
      <c r="B8616" s="7">
        <f>+B8615*(1+'VTU Crédito Hipotecario'!$D$20)^(0.00273972602739726)</f>
        <v>381.43575198547887</v>
      </c>
    </row>
    <row r="8617" spans="1:2" x14ac:dyDescent="0.25">
      <c r="A8617" s="4">
        <v>48108</v>
      </c>
      <c r="B8617" s="7">
        <f>+B8616*(1+'VTU Crédito Hipotecario'!$D$20)^(0.00273972602739726)</f>
        <v>381.4667445178344</v>
      </c>
    </row>
    <row r="8618" spans="1:2" x14ac:dyDescent="0.25">
      <c r="A8618" s="4">
        <v>48109</v>
      </c>
      <c r="B8618" s="7">
        <f>+B8617*(1+'VTU Crédito Hipotecario'!$D$20)^(0.00273972602739726)</f>
        <v>381.49773956840448</v>
      </c>
    </row>
    <row r="8619" spans="1:2" x14ac:dyDescent="0.25">
      <c r="A8619" s="4">
        <v>48110</v>
      </c>
      <c r="B8619" s="7">
        <f>+B8618*(1+'VTU Crédito Hipotecario'!$D$20)^(0.00273972602739726)</f>
        <v>381.5287371373937</v>
      </c>
    </row>
    <row r="8620" spans="1:2" x14ac:dyDescent="0.25">
      <c r="A8620" s="4">
        <v>48111</v>
      </c>
      <c r="B8620" s="7">
        <f>+B8619*(1+'VTU Crédito Hipotecario'!$D$20)^(0.00273972602739726)</f>
        <v>381.5597372250067</v>
      </c>
    </row>
    <row r="8621" spans="1:2" x14ac:dyDescent="0.25">
      <c r="A8621" s="4">
        <v>48112</v>
      </c>
      <c r="B8621" s="7">
        <f>+B8620*(1+'VTU Crédito Hipotecario'!$D$20)^(0.00273972602739726)</f>
        <v>381.59073983144816</v>
      </c>
    </row>
    <row r="8622" spans="1:2" x14ac:dyDescent="0.25">
      <c r="A8622" s="4">
        <v>48113</v>
      </c>
      <c r="B8622" s="7">
        <f>+B8621*(1+'VTU Crédito Hipotecario'!$D$20)^(0.00273972602739726)</f>
        <v>381.62174495692273</v>
      </c>
    </row>
    <row r="8623" spans="1:2" x14ac:dyDescent="0.25">
      <c r="A8623" s="4">
        <v>48114</v>
      </c>
      <c r="B8623" s="7">
        <f>+B8622*(1+'VTU Crédito Hipotecario'!$D$20)^(0.00273972602739726)</f>
        <v>381.65275260163503</v>
      </c>
    </row>
    <row r="8624" spans="1:2" x14ac:dyDescent="0.25">
      <c r="A8624" s="4">
        <v>48115</v>
      </c>
      <c r="B8624" s="7">
        <f>+B8623*(1+'VTU Crédito Hipotecario'!$D$20)^(0.00273972602739726)</f>
        <v>381.68376276578982</v>
      </c>
    </row>
    <row r="8625" spans="1:2" x14ac:dyDescent="0.25">
      <c r="A8625" s="4">
        <v>48116</v>
      </c>
      <c r="B8625" s="7">
        <f>+B8624*(1+'VTU Crédito Hipotecario'!$D$20)^(0.00273972602739726)</f>
        <v>381.7147754495918</v>
      </c>
    </row>
    <row r="8626" spans="1:2" x14ac:dyDescent="0.25">
      <c r="A8626" s="4">
        <v>48117</v>
      </c>
      <c r="B8626" s="7">
        <f>+B8625*(1+'VTU Crédito Hipotecario'!$D$20)^(0.00273972602739726)</f>
        <v>381.74579065324565</v>
      </c>
    </row>
    <row r="8627" spans="1:2" x14ac:dyDescent="0.25">
      <c r="A8627" s="4">
        <v>48118</v>
      </c>
      <c r="B8627" s="7">
        <f>+B8626*(1+'VTU Crédito Hipotecario'!$D$20)^(0.00273972602739726)</f>
        <v>381.77680837695618</v>
      </c>
    </row>
    <row r="8628" spans="1:2" x14ac:dyDescent="0.25">
      <c r="A8628" s="4">
        <v>48119</v>
      </c>
      <c r="B8628" s="7">
        <f>+B8627*(1+'VTU Crédito Hipotecario'!$D$20)^(0.00273972602739726)</f>
        <v>381.80782862092809</v>
      </c>
    </row>
    <row r="8629" spans="1:2" x14ac:dyDescent="0.25">
      <c r="A8629" s="4">
        <v>48120</v>
      </c>
      <c r="B8629" s="7">
        <f>+B8628*(1+'VTU Crédito Hipotecario'!$D$20)^(0.00273972602739726)</f>
        <v>381.83885138536618</v>
      </c>
    </row>
    <row r="8630" spans="1:2" x14ac:dyDescent="0.25">
      <c r="A8630" s="4">
        <v>48121</v>
      </c>
      <c r="B8630" s="7">
        <f>+B8629*(1+'VTU Crédito Hipotecario'!$D$20)^(0.00273972602739726)</f>
        <v>381.86987667047526</v>
      </c>
    </row>
    <row r="8631" spans="1:2" x14ac:dyDescent="0.25">
      <c r="A8631" s="4">
        <v>48122</v>
      </c>
      <c r="B8631" s="7">
        <f>+B8630*(1+'VTU Crédito Hipotecario'!$D$20)^(0.00273972602739726)</f>
        <v>381.90090447646014</v>
      </c>
    </row>
    <row r="8632" spans="1:2" x14ac:dyDescent="0.25">
      <c r="A8632" s="4">
        <v>48123</v>
      </c>
      <c r="B8632" s="7">
        <f>+B8631*(1+'VTU Crédito Hipotecario'!$D$20)^(0.00273972602739726)</f>
        <v>381.93193480352562</v>
      </c>
    </row>
    <row r="8633" spans="1:2" x14ac:dyDescent="0.25">
      <c r="A8633" s="4">
        <v>48124</v>
      </c>
      <c r="B8633" s="7">
        <f>+B8632*(1+'VTU Crédito Hipotecario'!$D$20)^(0.00273972602739726)</f>
        <v>381.96296765187657</v>
      </c>
    </row>
    <row r="8634" spans="1:2" x14ac:dyDescent="0.25">
      <c r="A8634" s="4">
        <v>48125</v>
      </c>
      <c r="B8634" s="7">
        <f>+B8633*(1+'VTU Crédito Hipotecario'!$D$20)^(0.00273972602739726)</f>
        <v>381.99400302171784</v>
      </c>
    </row>
    <row r="8635" spans="1:2" x14ac:dyDescent="0.25">
      <c r="A8635" s="4">
        <v>48126</v>
      </c>
      <c r="B8635" s="7">
        <f>+B8634*(1+'VTU Crédito Hipotecario'!$D$20)^(0.00273972602739726)</f>
        <v>382.02504091325432</v>
      </c>
    </row>
    <row r="8636" spans="1:2" x14ac:dyDescent="0.25">
      <c r="A8636" s="4">
        <v>48127</v>
      </c>
      <c r="B8636" s="7">
        <f>+B8635*(1+'VTU Crédito Hipotecario'!$D$20)^(0.00273972602739726)</f>
        <v>382.0560813266909</v>
      </c>
    </row>
    <row r="8637" spans="1:2" x14ac:dyDescent="0.25">
      <c r="A8637" s="4">
        <v>48128</v>
      </c>
      <c r="B8637" s="7">
        <f>+B8636*(1+'VTU Crédito Hipotecario'!$D$20)^(0.00273972602739726)</f>
        <v>382.08712426223246</v>
      </c>
    </row>
    <row r="8638" spans="1:2" x14ac:dyDescent="0.25">
      <c r="A8638" s="4">
        <v>48129</v>
      </c>
      <c r="B8638" s="7">
        <f>+B8637*(1+'VTU Crédito Hipotecario'!$D$20)^(0.00273972602739726)</f>
        <v>382.11816972008398</v>
      </c>
    </row>
    <row r="8639" spans="1:2" x14ac:dyDescent="0.25">
      <c r="A8639" s="4">
        <v>48130</v>
      </c>
      <c r="B8639" s="7">
        <f>+B8638*(1+'VTU Crédito Hipotecario'!$D$20)^(0.00273972602739726)</f>
        <v>382.14921770045038</v>
      </c>
    </row>
    <row r="8640" spans="1:2" x14ac:dyDescent="0.25">
      <c r="A8640" s="4">
        <v>48131</v>
      </c>
      <c r="B8640" s="7">
        <f>+B8639*(1+'VTU Crédito Hipotecario'!$D$20)^(0.00273972602739726)</f>
        <v>382.18026820353657</v>
      </c>
    </row>
    <row r="8641" spans="1:2" x14ac:dyDescent="0.25">
      <c r="A8641" s="4">
        <v>48132</v>
      </c>
      <c r="B8641" s="7">
        <f>+B8640*(1+'VTU Crédito Hipotecario'!$D$20)^(0.00273972602739726)</f>
        <v>382.21132122954759</v>
      </c>
    </row>
    <row r="8642" spans="1:2" x14ac:dyDescent="0.25">
      <c r="A8642" s="4">
        <v>48133</v>
      </c>
      <c r="B8642" s="7">
        <f>+B8641*(1+'VTU Crédito Hipotecario'!$D$20)^(0.00273972602739726)</f>
        <v>382.24237677868842</v>
      </c>
    </row>
    <row r="8643" spans="1:2" x14ac:dyDescent="0.25">
      <c r="A8643" s="4">
        <v>48134</v>
      </c>
      <c r="B8643" s="7">
        <f>+B8642*(1+'VTU Crédito Hipotecario'!$D$20)^(0.00273972602739726)</f>
        <v>382.27343485116404</v>
      </c>
    </row>
    <row r="8644" spans="1:2" x14ac:dyDescent="0.25">
      <c r="A8644" s="4">
        <v>48135</v>
      </c>
      <c r="B8644" s="7">
        <f>+B8643*(1+'VTU Crédito Hipotecario'!$D$20)^(0.00273972602739726)</f>
        <v>382.30449544717948</v>
      </c>
    </row>
    <row r="8645" spans="1:2" x14ac:dyDescent="0.25">
      <c r="A8645" s="4">
        <v>48136</v>
      </c>
      <c r="B8645" s="7">
        <f>+B8644*(1+'VTU Crédito Hipotecario'!$D$20)^(0.00273972602739726)</f>
        <v>382.33555856693982</v>
      </c>
    </row>
    <row r="8646" spans="1:2" x14ac:dyDescent="0.25">
      <c r="A8646" s="4">
        <v>48137</v>
      </c>
      <c r="B8646" s="7">
        <f>+B8645*(1+'VTU Crédito Hipotecario'!$D$20)^(0.00273972602739726)</f>
        <v>382.36662421065012</v>
      </c>
    </row>
    <row r="8647" spans="1:2" x14ac:dyDescent="0.25">
      <c r="A8647" s="4">
        <v>48138</v>
      </c>
      <c r="B8647" s="7">
        <f>+B8646*(1+'VTU Crédito Hipotecario'!$D$20)^(0.00273972602739726)</f>
        <v>382.39769237851544</v>
      </c>
    </row>
    <row r="8648" spans="1:2" x14ac:dyDescent="0.25">
      <c r="A8648" s="4">
        <v>48139</v>
      </c>
      <c r="B8648" s="7">
        <f>+B8647*(1+'VTU Crédito Hipotecario'!$D$20)^(0.00273972602739726)</f>
        <v>382.42876307074084</v>
      </c>
    </row>
    <row r="8649" spans="1:2" x14ac:dyDescent="0.25">
      <c r="A8649" s="4">
        <v>48140</v>
      </c>
      <c r="B8649" s="7">
        <f>+B8648*(1+'VTU Crédito Hipotecario'!$D$20)^(0.00273972602739726)</f>
        <v>382.45983628753146</v>
      </c>
    </row>
    <row r="8650" spans="1:2" x14ac:dyDescent="0.25">
      <c r="A8650" s="4">
        <v>48141</v>
      </c>
      <c r="B8650" s="7">
        <f>+B8649*(1+'VTU Crédito Hipotecario'!$D$20)^(0.00273972602739726)</f>
        <v>382.49091202909244</v>
      </c>
    </row>
    <row r="8651" spans="1:2" x14ac:dyDescent="0.25">
      <c r="A8651" s="4">
        <v>48142</v>
      </c>
      <c r="B8651" s="7">
        <f>+B8650*(1+'VTU Crédito Hipotecario'!$D$20)^(0.00273972602739726)</f>
        <v>382.52199029562894</v>
      </c>
    </row>
    <row r="8652" spans="1:2" x14ac:dyDescent="0.25">
      <c r="A8652" s="4">
        <v>48143</v>
      </c>
      <c r="B8652" s="7">
        <f>+B8651*(1+'VTU Crédito Hipotecario'!$D$20)^(0.00273972602739726)</f>
        <v>382.5530710873461</v>
      </c>
    </row>
    <row r="8653" spans="1:2" x14ac:dyDescent="0.25">
      <c r="A8653" s="4">
        <v>48144</v>
      </c>
      <c r="B8653" s="7">
        <f>+B8652*(1+'VTU Crédito Hipotecario'!$D$20)^(0.00273972602739726)</f>
        <v>382.58415440444907</v>
      </c>
    </row>
    <row r="8654" spans="1:2" x14ac:dyDescent="0.25">
      <c r="A8654" s="4">
        <v>48145</v>
      </c>
      <c r="B8654" s="7">
        <f>+B8653*(1+'VTU Crédito Hipotecario'!$D$20)^(0.00273972602739726)</f>
        <v>382.61524024714305</v>
      </c>
    </row>
    <row r="8655" spans="1:2" x14ac:dyDescent="0.25">
      <c r="A8655" s="4">
        <v>48146</v>
      </c>
      <c r="B8655" s="7">
        <f>+B8654*(1+'VTU Crédito Hipotecario'!$D$20)^(0.00273972602739726)</f>
        <v>382.64632861563325</v>
      </c>
    </row>
    <row r="8656" spans="1:2" x14ac:dyDescent="0.25">
      <c r="A8656" s="4">
        <v>48147</v>
      </c>
      <c r="B8656" s="7">
        <f>+B8655*(1+'VTU Crédito Hipotecario'!$D$20)^(0.00273972602739726)</f>
        <v>382.67741951012493</v>
      </c>
    </row>
    <row r="8657" spans="1:2" x14ac:dyDescent="0.25">
      <c r="A8657" s="4">
        <v>48148</v>
      </c>
      <c r="B8657" s="7">
        <f>+B8656*(1+'VTU Crédito Hipotecario'!$D$20)^(0.00273972602739726)</f>
        <v>382.7085129308233</v>
      </c>
    </row>
    <row r="8658" spans="1:2" x14ac:dyDescent="0.25">
      <c r="A8658" s="4">
        <v>48149</v>
      </c>
      <c r="B8658" s="7">
        <f>+B8657*(1+'VTU Crédito Hipotecario'!$D$20)^(0.00273972602739726)</f>
        <v>382.73960887793368</v>
      </c>
    </row>
    <row r="8659" spans="1:2" x14ac:dyDescent="0.25">
      <c r="A8659" s="4">
        <v>48150</v>
      </c>
      <c r="B8659" s="7">
        <f>+B8658*(1+'VTU Crédito Hipotecario'!$D$20)^(0.00273972602739726)</f>
        <v>382.77070735166126</v>
      </c>
    </row>
    <row r="8660" spans="1:2" x14ac:dyDescent="0.25">
      <c r="A8660" s="4">
        <v>48151</v>
      </c>
      <c r="B8660" s="7">
        <f>+B8659*(1+'VTU Crédito Hipotecario'!$D$20)^(0.00273972602739726)</f>
        <v>382.80180835221137</v>
      </c>
    </row>
    <row r="8661" spans="1:2" x14ac:dyDescent="0.25">
      <c r="A8661" s="4">
        <v>48152</v>
      </c>
      <c r="B8661" s="7">
        <f>+B8660*(1+'VTU Crédito Hipotecario'!$D$20)^(0.00273972602739726)</f>
        <v>382.83291187978932</v>
      </c>
    </row>
    <row r="8662" spans="1:2" x14ac:dyDescent="0.25">
      <c r="A8662" s="4">
        <v>48153</v>
      </c>
      <c r="B8662" s="7">
        <f>+B8661*(1+'VTU Crédito Hipotecario'!$D$20)^(0.00273972602739726)</f>
        <v>382.86401793460044</v>
      </c>
    </row>
    <row r="8663" spans="1:2" x14ac:dyDescent="0.25">
      <c r="A8663" s="4">
        <v>48154</v>
      </c>
      <c r="B8663" s="7">
        <f>+B8662*(1+'VTU Crédito Hipotecario'!$D$20)^(0.00273972602739726)</f>
        <v>382.8951265168501</v>
      </c>
    </row>
    <row r="8664" spans="1:2" x14ac:dyDescent="0.25">
      <c r="A8664" s="4">
        <v>48155</v>
      </c>
      <c r="B8664" s="7">
        <f>+B8663*(1+'VTU Crédito Hipotecario'!$D$20)^(0.00273972602739726)</f>
        <v>382.92623762674361</v>
      </c>
    </row>
    <row r="8665" spans="1:2" x14ac:dyDescent="0.25">
      <c r="A8665" s="4">
        <v>48156</v>
      </c>
      <c r="B8665" s="7">
        <f>+B8664*(1+'VTU Crédito Hipotecario'!$D$20)^(0.00273972602739726)</f>
        <v>382.95735126448636</v>
      </c>
    </row>
    <row r="8666" spans="1:2" x14ac:dyDescent="0.25">
      <c r="A8666" s="4">
        <v>48157</v>
      </c>
      <c r="B8666" s="7">
        <f>+B8665*(1+'VTU Crédito Hipotecario'!$D$20)^(0.00273972602739726)</f>
        <v>382.98846743028378</v>
      </c>
    </row>
    <row r="8667" spans="1:2" x14ac:dyDescent="0.25">
      <c r="A8667" s="4">
        <v>48158</v>
      </c>
      <c r="B8667" s="7">
        <f>+B8666*(1+'VTU Crédito Hipotecario'!$D$20)^(0.00273972602739726)</f>
        <v>383.01958612434123</v>
      </c>
    </row>
    <row r="8668" spans="1:2" x14ac:dyDescent="0.25">
      <c r="A8668" s="4">
        <v>48159</v>
      </c>
      <c r="B8668" s="7">
        <f>+B8667*(1+'VTU Crédito Hipotecario'!$D$20)^(0.00273972602739726)</f>
        <v>383.05070734686421</v>
      </c>
    </row>
    <row r="8669" spans="1:2" x14ac:dyDescent="0.25">
      <c r="A8669" s="4">
        <v>48160</v>
      </c>
      <c r="B8669" s="7">
        <f>+B8668*(1+'VTU Crédito Hipotecario'!$D$20)^(0.00273972602739726)</f>
        <v>383.0818310980581</v>
      </c>
    </row>
    <row r="8670" spans="1:2" x14ac:dyDescent="0.25">
      <c r="A8670" s="4">
        <v>48161</v>
      </c>
      <c r="B8670" s="7">
        <f>+B8669*(1+'VTU Crédito Hipotecario'!$D$20)^(0.00273972602739726)</f>
        <v>383.11295737812839</v>
      </c>
    </row>
    <row r="8671" spans="1:2" x14ac:dyDescent="0.25">
      <c r="A8671" s="4">
        <v>48162</v>
      </c>
      <c r="B8671" s="7">
        <f>+B8670*(1+'VTU Crédito Hipotecario'!$D$20)^(0.00273972602739726)</f>
        <v>383.14408618728049</v>
      </c>
    </row>
    <row r="8672" spans="1:2" x14ac:dyDescent="0.25">
      <c r="A8672" s="4">
        <v>48163</v>
      </c>
      <c r="B8672" s="7">
        <f>+B8671*(1+'VTU Crédito Hipotecario'!$D$20)^(0.00273972602739726)</f>
        <v>383.17521752571997</v>
      </c>
    </row>
    <row r="8673" spans="1:2" x14ac:dyDescent="0.25">
      <c r="A8673" s="4">
        <v>48164</v>
      </c>
      <c r="B8673" s="7">
        <f>+B8672*(1+'VTU Crédito Hipotecario'!$D$20)^(0.00273972602739726)</f>
        <v>383.20635139365231</v>
      </c>
    </row>
    <row r="8674" spans="1:2" x14ac:dyDescent="0.25">
      <c r="A8674" s="4">
        <v>48165</v>
      </c>
      <c r="B8674" s="7">
        <f>+B8673*(1+'VTU Crédito Hipotecario'!$D$20)^(0.00273972602739726)</f>
        <v>383.23748779128306</v>
      </c>
    </row>
    <row r="8675" spans="1:2" x14ac:dyDescent="0.25">
      <c r="A8675" s="4">
        <v>48166</v>
      </c>
      <c r="B8675" s="7">
        <f>+B8674*(1+'VTU Crédito Hipotecario'!$D$20)^(0.00273972602739726)</f>
        <v>383.26862671881776</v>
      </c>
    </row>
    <row r="8676" spans="1:2" x14ac:dyDescent="0.25">
      <c r="A8676" s="4">
        <v>48167</v>
      </c>
      <c r="B8676" s="7">
        <f>+B8675*(1+'VTU Crédito Hipotecario'!$D$20)^(0.00273972602739726)</f>
        <v>383.29976817646195</v>
      </c>
    </row>
    <row r="8677" spans="1:2" x14ac:dyDescent="0.25">
      <c r="A8677" s="4">
        <v>48168</v>
      </c>
      <c r="B8677" s="7">
        <f>+B8676*(1+'VTU Crédito Hipotecario'!$D$20)^(0.00273972602739726)</f>
        <v>383.33091216442119</v>
      </c>
    </row>
    <row r="8678" spans="1:2" x14ac:dyDescent="0.25">
      <c r="A8678" s="4">
        <v>48169</v>
      </c>
      <c r="B8678" s="7">
        <f>+B8677*(1+'VTU Crédito Hipotecario'!$D$20)^(0.00273972602739726)</f>
        <v>383.36205868290114</v>
      </c>
    </row>
    <row r="8679" spans="1:2" x14ac:dyDescent="0.25">
      <c r="A8679" s="4">
        <v>48170</v>
      </c>
      <c r="B8679" s="7">
        <f>+B8678*(1+'VTU Crédito Hipotecario'!$D$20)^(0.00273972602739726)</f>
        <v>383.39320773210733</v>
      </c>
    </row>
    <row r="8680" spans="1:2" x14ac:dyDescent="0.25">
      <c r="A8680" s="4">
        <v>48171</v>
      </c>
      <c r="B8680" s="7">
        <f>+B8679*(1+'VTU Crédito Hipotecario'!$D$20)^(0.00273972602739726)</f>
        <v>383.42435931224543</v>
      </c>
    </row>
    <row r="8681" spans="1:2" x14ac:dyDescent="0.25">
      <c r="A8681" s="4">
        <v>48172</v>
      </c>
      <c r="B8681" s="7">
        <f>+B8680*(1+'VTU Crédito Hipotecario'!$D$20)^(0.00273972602739726)</f>
        <v>383.4555134235211</v>
      </c>
    </row>
    <row r="8682" spans="1:2" x14ac:dyDescent="0.25">
      <c r="A8682" s="4">
        <v>48173</v>
      </c>
      <c r="B8682" s="7">
        <f>+B8681*(1+'VTU Crédito Hipotecario'!$D$20)^(0.00273972602739726)</f>
        <v>383.48667006613999</v>
      </c>
    </row>
    <row r="8683" spans="1:2" x14ac:dyDescent="0.25">
      <c r="A8683" s="4">
        <v>48174</v>
      </c>
      <c r="B8683" s="7">
        <f>+B8682*(1+'VTU Crédito Hipotecario'!$D$20)^(0.00273972602739726)</f>
        <v>383.51782924030778</v>
      </c>
    </row>
    <row r="8684" spans="1:2" x14ac:dyDescent="0.25">
      <c r="A8684" s="4">
        <v>48175</v>
      </c>
      <c r="B8684" s="7">
        <f>+B8683*(1+'VTU Crédito Hipotecario'!$D$20)^(0.00273972602739726)</f>
        <v>383.54899094623011</v>
      </c>
    </row>
    <row r="8685" spans="1:2" x14ac:dyDescent="0.25">
      <c r="A8685" s="4">
        <v>48176</v>
      </c>
      <c r="B8685" s="7">
        <f>+B8684*(1+'VTU Crédito Hipotecario'!$D$20)^(0.00273972602739726)</f>
        <v>383.58015518411275</v>
      </c>
    </row>
    <row r="8686" spans="1:2" x14ac:dyDescent="0.25">
      <c r="A8686" s="4">
        <v>48177</v>
      </c>
      <c r="B8686" s="7">
        <f>+B8685*(1+'VTU Crédito Hipotecario'!$D$20)^(0.00273972602739726)</f>
        <v>383.61132195416144</v>
      </c>
    </row>
    <row r="8687" spans="1:2" x14ac:dyDescent="0.25">
      <c r="A8687" s="4">
        <v>48178</v>
      </c>
      <c r="B8687" s="7">
        <f>+B8686*(1+'VTU Crédito Hipotecario'!$D$20)^(0.00273972602739726)</f>
        <v>383.64249125658188</v>
      </c>
    </row>
    <row r="8688" spans="1:2" x14ac:dyDescent="0.25">
      <c r="A8688" s="4">
        <v>48179</v>
      </c>
      <c r="B8688" s="7">
        <f>+B8687*(1+'VTU Crédito Hipotecario'!$D$20)^(0.00273972602739726)</f>
        <v>383.67366309157984</v>
      </c>
    </row>
    <row r="8689" spans="1:2" x14ac:dyDescent="0.25">
      <c r="A8689" s="4">
        <v>48180</v>
      </c>
      <c r="B8689" s="7">
        <f>+B8688*(1+'VTU Crédito Hipotecario'!$D$20)^(0.00273972602739726)</f>
        <v>383.7048374593611</v>
      </c>
    </row>
    <row r="8690" spans="1:2" x14ac:dyDescent="0.25">
      <c r="A8690" s="4">
        <v>48181</v>
      </c>
      <c r="B8690" s="7">
        <f>+B8689*(1+'VTU Crédito Hipotecario'!$D$20)^(0.00273972602739726)</f>
        <v>383.73601436013149</v>
      </c>
    </row>
    <row r="8691" spans="1:2" x14ac:dyDescent="0.25">
      <c r="A8691" s="4">
        <v>48182</v>
      </c>
      <c r="B8691" s="7">
        <f>+B8690*(1+'VTU Crédito Hipotecario'!$D$20)^(0.00273972602739726)</f>
        <v>383.76719379409678</v>
      </c>
    </row>
    <row r="8692" spans="1:2" x14ac:dyDescent="0.25">
      <c r="A8692" s="4">
        <v>48183</v>
      </c>
      <c r="B8692" s="7">
        <f>+B8691*(1+'VTU Crédito Hipotecario'!$D$20)^(0.00273972602739726)</f>
        <v>383.79837576146281</v>
      </c>
    </row>
    <row r="8693" spans="1:2" x14ac:dyDescent="0.25">
      <c r="A8693" s="4">
        <v>48184</v>
      </c>
      <c r="B8693" s="7">
        <f>+B8692*(1+'VTU Crédito Hipotecario'!$D$20)^(0.00273972602739726)</f>
        <v>383.82956026243539</v>
      </c>
    </row>
    <row r="8694" spans="1:2" x14ac:dyDescent="0.25">
      <c r="A8694" s="4">
        <v>48185</v>
      </c>
      <c r="B8694" s="7">
        <f>+B8693*(1+'VTU Crédito Hipotecario'!$D$20)^(0.00273972602739726)</f>
        <v>383.86074729722043</v>
      </c>
    </row>
    <row r="8695" spans="1:2" x14ac:dyDescent="0.25">
      <c r="A8695" s="4">
        <v>48186</v>
      </c>
      <c r="B8695" s="7">
        <f>+B8694*(1+'VTU Crédito Hipotecario'!$D$20)^(0.00273972602739726)</f>
        <v>383.8919368660238</v>
      </c>
    </row>
    <row r="8696" spans="1:2" x14ac:dyDescent="0.25">
      <c r="A8696" s="4">
        <v>48187</v>
      </c>
      <c r="B8696" s="7">
        <f>+B8695*(1+'VTU Crédito Hipotecario'!$D$20)^(0.00273972602739726)</f>
        <v>383.92312896905139</v>
      </c>
    </row>
    <row r="8697" spans="1:2" x14ac:dyDescent="0.25">
      <c r="A8697" s="4">
        <v>48188</v>
      </c>
      <c r="B8697" s="7">
        <f>+B8696*(1+'VTU Crédito Hipotecario'!$D$20)^(0.00273972602739726)</f>
        <v>383.95432360650909</v>
      </c>
    </row>
    <row r="8698" spans="1:2" x14ac:dyDescent="0.25">
      <c r="A8698" s="4">
        <v>48189</v>
      </c>
      <c r="B8698" s="7">
        <f>+B8697*(1+'VTU Crédito Hipotecario'!$D$20)^(0.00273972602739726)</f>
        <v>383.98552077860285</v>
      </c>
    </row>
    <row r="8699" spans="1:2" x14ac:dyDescent="0.25">
      <c r="A8699" s="4">
        <v>48190</v>
      </c>
      <c r="B8699" s="7">
        <f>+B8698*(1+'VTU Crédito Hipotecario'!$D$20)^(0.00273972602739726)</f>
        <v>384.01672048553866</v>
      </c>
    </row>
    <row r="8700" spans="1:2" x14ac:dyDescent="0.25">
      <c r="A8700" s="4">
        <v>48191</v>
      </c>
      <c r="B8700" s="7">
        <f>+B8699*(1+'VTU Crédito Hipotecario'!$D$20)^(0.00273972602739726)</f>
        <v>384.0479227275224</v>
      </c>
    </row>
    <row r="8701" spans="1:2" x14ac:dyDescent="0.25">
      <c r="A8701" s="4">
        <v>48192</v>
      </c>
      <c r="B8701" s="7">
        <f>+B8700*(1+'VTU Crédito Hipotecario'!$D$20)^(0.00273972602739726)</f>
        <v>384.07912750476009</v>
      </c>
    </row>
    <row r="8702" spans="1:2" x14ac:dyDescent="0.25">
      <c r="A8702" s="4">
        <v>48193</v>
      </c>
      <c r="B8702" s="7">
        <f>+B8701*(1+'VTU Crédito Hipotecario'!$D$20)^(0.00273972602739726)</f>
        <v>384.11033481745773</v>
      </c>
    </row>
    <row r="8703" spans="1:2" x14ac:dyDescent="0.25">
      <c r="A8703" s="4">
        <v>48194</v>
      </c>
      <c r="B8703" s="7">
        <f>+B8702*(1+'VTU Crédito Hipotecario'!$D$20)^(0.00273972602739726)</f>
        <v>384.1415446658213</v>
      </c>
    </row>
    <row r="8704" spans="1:2" x14ac:dyDescent="0.25">
      <c r="A8704" s="4">
        <v>48195</v>
      </c>
      <c r="B8704" s="7">
        <f>+B8703*(1+'VTU Crédito Hipotecario'!$D$20)^(0.00273972602739726)</f>
        <v>384.17275705005687</v>
      </c>
    </row>
    <row r="8705" spans="1:2" x14ac:dyDescent="0.25">
      <c r="A8705" s="4">
        <v>48196</v>
      </c>
      <c r="B8705" s="7">
        <f>+B8704*(1+'VTU Crédito Hipotecario'!$D$20)^(0.00273972602739726)</f>
        <v>384.20397197037045</v>
      </c>
    </row>
    <row r="8706" spans="1:2" x14ac:dyDescent="0.25">
      <c r="A8706" s="4">
        <v>48197</v>
      </c>
      <c r="B8706" s="7">
        <f>+B8705*(1+'VTU Crédito Hipotecario'!$D$20)^(0.00273972602739726)</f>
        <v>384.23518942696813</v>
      </c>
    </row>
    <row r="8707" spans="1:2" x14ac:dyDescent="0.25">
      <c r="A8707" s="4">
        <v>48198</v>
      </c>
      <c r="B8707" s="7">
        <f>+B8706*(1+'VTU Crédito Hipotecario'!$D$20)^(0.00273972602739726)</f>
        <v>384.26640942005599</v>
      </c>
    </row>
    <row r="8708" spans="1:2" x14ac:dyDescent="0.25">
      <c r="A8708" s="4">
        <v>48199</v>
      </c>
      <c r="B8708" s="7">
        <f>+B8707*(1+'VTU Crédito Hipotecario'!$D$20)^(0.00273972602739726)</f>
        <v>384.29763194984008</v>
      </c>
    </row>
    <row r="8709" spans="1:2" x14ac:dyDescent="0.25">
      <c r="A8709" s="4">
        <v>48200</v>
      </c>
      <c r="B8709" s="7">
        <f>+B8708*(1+'VTU Crédito Hipotecario'!$D$20)^(0.00273972602739726)</f>
        <v>384.32885701652657</v>
      </c>
    </row>
    <row r="8710" spans="1:2" x14ac:dyDescent="0.25">
      <c r="A8710" s="4">
        <v>48201</v>
      </c>
      <c r="B8710" s="7">
        <f>+B8709*(1+'VTU Crédito Hipotecario'!$D$20)^(0.00273972602739726)</f>
        <v>384.36008462032152</v>
      </c>
    </row>
    <row r="8711" spans="1:2" x14ac:dyDescent="0.25">
      <c r="A8711" s="4">
        <v>48202</v>
      </c>
      <c r="B8711" s="7">
        <f>+B8710*(1+'VTU Crédito Hipotecario'!$D$20)^(0.00273972602739726)</f>
        <v>384.39131476143115</v>
      </c>
    </row>
    <row r="8712" spans="1:2" x14ac:dyDescent="0.25">
      <c r="A8712" s="4">
        <v>48203</v>
      </c>
      <c r="B8712" s="7">
        <f>+B8711*(1+'VTU Crédito Hipotecario'!$D$20)^(0.00273972602739726)</f>
        <v>384.42254744006158</v>
      </c>
    </row>
    <row r="8713" spans="1:2" x14ac:dyDescent="0.25">
      <c r="A8713" s="4">
        <v>48204</v>
      </c>
      <c r="B8713" s="7">
        <f>+B8712*(1+'VTU Crédito Hipotecario'!$D$20)^(0.00273972602739726)</f>
        <v>384.45378265641898</v>
      </c>
    </row>
    <row r="8714" spans="1:2" x14ac:dyDescent="0.25">
      <c r="A8714" s="4">
        <v>48205</v>
      </c>
      <c r="B8714" s="7">
        <f>+B8713*(1+'VTU Crédito Hipotecario'!$D$20)^(0.00273972602739726)</f>
        <v>384.48502041070958</v>
      </c>
    </row>
    <row r="8715" spans="1:2" x14ac:dyDescent="0.25">
      <c r="A8715" s="4">
        <v>48206</v>
      </c>
      <c r="B8715" s="7">
        <f>+B8714*(1+'VTU Crédito Hipotecario'!$D$20)^(0.00273972602739726)</f>
        <v>384.51626070313961</v>
      </c>
    </row>
    <row r="8716" spans="1:2" x14ac:dyDescent="0.25">
      <c r="A8716" s="4">
        <v>48207</v>
      </c>
      <c r="B8716" s="7">
        <f>+B8715*(1+'VTU Crédito Hipotecario'!$D$20)^(0.00273972602739726)</f>
        <v>384.54750353391523</v>
      </c>
    </row>
    <row r="8717" spans="1:2" x14ac:dyDescent="0.25">
      <c r="A8717" s="4">
        <v>48208</v>
      </c>
      <c r="B8717" s="7">
        <f>+B8716*(1+'VTU Crédito Hipotecario'!$D$20)^(0.00273972602739726)</f>
        <v>384.57874890324274</v>
      </c>
    </row>
    <row r="8718" spans="1:2" x14ac:dyDescent="0.25">
      <c r="A8718" s="4">
        <v>48209</v>
      </c>
      <c r="B8718" s="7">
        <f>+B8717*(1+'VTU Crédito Hipotecario'!$D$20)^(0.00273972602739726)</f>
        <v>384.60999681132841</v>
      </c>
    </row>
    <row r="8719" spans="1:2" x14ac:dyDescent="0.25">
      <c r="A8719" s="4">
        <v>48210</v>
      </c>
      <c r="B8719" s="7">
        <f>+B8718*(1+'VTU Crédito Hipotecario'!$D$20)^(0.00273972602739726)</f>
        <v>384.64124725837848</v>
      </c>
    </row>
    <row r="8720" spans="1:2" x14ac:dyDescent="0.25">
      <c r="A8720" s="4">
        <v>48211</v>
      </c>
      <c r="B8720" s="7">
        <f>+B8719*(1+'VTU Crédito Hipotecario'!$D$20)^(0.00273972602739726)</f>
        <v>384.67250024459929</v>
      </c>
    </row>
    <row r="8721" spans="1:2" x14ac:dyDescent="0.25">
      <c r="A8721" s="4">
        <v>48212</v>
      </c>
      <c r="B8721" s="7">
        <f>+B8720*(1+'VTU Crédito Hipotecario'!$D$20)^(0.00273972602739726)</f>
        <v>384.70375577019712</v>
      </c>
    </row>
    <row r="8722" spans="1:2" x14ac:dyDescent="0.25">
      <c r="A8722" s="4">
        <v>48213</v>
      </c>
      <c r="B8722" s="7">
        <f>+B8721*(1+'VTU Crédito Hipotecario'!$D$20)^(0.00273972602739726)</f>
        <v>384.73501383537831</v>
      </c>
    </row>
    <row r="8723" spans="1:2" x14ac:dyDescent="0.25">
      <c r="A8723" s="4">
        <v>48214</v>
      </c>
      <c r="B8723" s="7">
        <f>+B8722*(1+'VTU Crédito Hipotecario'!$D$20)^(0.00273972602739726)</f>
        <v>384.76627444034921</v>
      </c>
    </row>
    <row r="8724" spans="1:2" x14ac:dyDescent="0.25">
      <c r="A8724" s="4">
        <v>48215</v>
      </c>
      <c r="B8724" s="7">
        <f>+B8723*(1+'VTU Crédito Hipotecario'!$D$20)^(0.00273972602739726)</f>
        <v>384.79753758531615</v>
      </c>
    </row>
    <row r="8725" spans="1:2" x14ac:dyDescent="0.25">
      <c r="A8725" s="4">
        <v>48216</v>
      </c>
      <c r="B8725" s="7">
        <f>+B8724*(1+'VTU Crédito Hipotecario'!$D$20)^(0.00273972602739726)</f>
        <v>384.82880327048554</v>
      </c>
    </row>
    <row r="8726" spans="1:2" x14ac:dyDescent="0.25">
      <c r="A8726" s="4">
        <v>48217</v>
      </c>
      <c r="B8726" s="7">
        <f>+B8725*(1+'VTU Crédito Hipotecario'!$D$20)^(0.00273972602739726)</f>
        <v>384.86007149606377</v>
      </c>
    </row>
    <row r="8727" spans="1:2" x14ac:dyDescent="0.25">
      <c r="A8727" s="4">
        <v>48218</v>
      </c>
      <c r="B8727" s="7">
        <f>+B8726*(1+'VTU Crédito Hipotecario'!$D$20)^(0.00273972602739726)</f>
        <v>384.8913422622573</v>
      </c>
    </row>
    <row r="8728" spans="1:2" x14ac:dyDescent="0.25">
      <c r="A8728" s="4">
        <v>48219</v>
      </c>
      <c r="B8728" s="7">
        <f>+B8727*(1+'VTU Crédito Hipotecario'!$D$20)^(0.00273972602739726)</f>
        <v>384.92261556927252</v>
      </c>
    </row>
    <row r="8729" spans="1:2" x14ac:dyDescent="0.25">
      <c r="A8729" s="4">
        <v>48220</v>
      </c>
      <c r="B8729" s="7">
        <f>+B8728*(1+'VTU Crédito Hipotecario'!$D$20)^(0.00273972602739726)</f>
        <v>384.95389141731584</v>
      </c>
    </row>
    <row r="8730" spans="1:2" x14ac:dyDescent="0.25">
      <c r="A8730" s="4">
        <v>48221</v>
      </c>
      <c r="B8730" s="7">
        <f>+B8729*(1+'VTU Crédito Hipotecario'!$D$20)^(0.00273972602739726)</f>
        <v>384.98516980659377</v>
      </c>
    </row>
    <row r="8731" spans="1:2" x14ac:dyDescent="0.25">
      <c r="A8731" s="4">
        <v>48222</v>
      </c>
      <c r="B8731" s="7">
        <f>+B8730*(1+'VTU Crédito Hipotecario'!$D$20)^(0.00273972602739726)</f>
        <v>385.01645073731282</v>
      </c>
    </row>
    <row r="8732" spans="1:2" x14ac:dyDescent="0.25">
      <c r="A8732" s="4">
        <v>48223</v>
      </c>
      <c r="B8732" s="7">
        <f>+B8731*(1+'VTU Crédito Hipotecario'!$D$20)^(0.00273972602739726)</f>
        <v>385.04773420967945</v>
      </c>
    </row>
    <row r="8733" spans="1:2" x14ac:dyDescent="0.25">
      <c r="A8733" s="4">
        <v>48224</v>
      </c>
      <c r="B8733" s="7">
        <f>+B8732*(1+'VTU Crédito Hipotecario'!$D$20)^(0.00273972602739726)</f>
        <v>385.07902022390016</v>
      </c>
    </row>
    <row r="8734" spans="1:2" x14ac:dyDescent="0.25">
      <c r="A8734" s="4">
        <v>48225</v>
      </c>
      <c r="B8734" s="7">
        <f>+B8733*(1+'VTU Crédito Hipotecario'!$D$20)^(0.00273972602739726)</f>
        <v>385.11030878018153</v>
      </c>
    </row>
    <row r="8735" spans="1:2" x14ac:dyDescent="0.25">
      <c r="A8735" s="4">
        <v>48226</v>
      </c>
      <c r="B8735" s="7">
        <f>+B8734*(1+'VTU Crédito Hipotecario'!$D$20)^(0.00273972602739726)</f>
        <v>385.14159987873006</v>
      </c>
    </row>
    <row r="8736" spans="1:2" x14ac:dyDescent="0.25">
      <c r="A8736" s="4">
        <v>48227</v>
      </c>
      <c r="B8736" s="7">
        <f>+B8735*(1+'VTU Crédito Hipotecario'!$D$20)^(0.00273972602739726)</f>
        <v>385.17289351975234</v>
      </c>
    </row>
    <row r="8737" spans="1:2" x14ac:dyDescent="0.25">
      <c r="A8737" s="4">
        <v>48228</v>
      </c>
      <c r="B8737" s="7">
        <f>+B8736*(1+'VTU Crédito Hipotecario'!$D$20)^(0.00273972602739726)</f>
        <v>385.20418970345492</v>
      </c>
    </row>
    <row r="8738" spans="1:2" x14ac:dyDescent="0.25">
      <c r="A8738" s="4">
        <v>48229</v>
      </c>
      <c r="B8738" s="7">
        <f>+B8737*(1+'VTU Crédito Hipotecario'!$D$20)^(0.00273972602739726)</f>
        <v>385.23548843004443</v>
      </c>
    </row>
    <row r="8739" spans="1:2" x14ac:dyDescent="0.25">
      <c r="A8739" s="4">
        <v>48230</v>
      </c>
      <c r="B8739" s="7">
        <f>+B8738*(1+'VTU Crédito Hipotecario'!$D$20)^(0.00273972602739726)</f>
        <v>385.2667896997275</v>
      </c>
    </row>
    <row r="8740" spans="1:2" x14ac:dyDescent="0.25">
      <c r="A8740" s="4">
        <v>48231</v>
      </c>
      <c r="B8740" s="7">
        <f>+B8739*(1+'VTU Crédito Hipotecario'!$D$20)^(0.00273972602739726)</f>
        <v>385.29809351271075</v>
      </c>
    </row>
    <row r="8741" spans="1:2" x14ac:dyDescent="0.25">
      <c r="A8741" s="4">
        <v>48232</v>
      </c>
      <c r="B8741" s="7">
        <f>+B8740*(1+'VTU Crédito Hipotecario'!$D$20)^(0.00273972602739726)</f>
        <v>385.32939986920081</v>
      </c>
    </row>
    <row r="8742" spans="1:2" x14ac:dyDescent="0.25">
      <c r="A8742" s="4">
        <v>48233</v>
      </c>
      <c r="B8742" s="7">
        <f>+B8741*(1+'VTU Crédito Hipotecario'!$D$20)^(0.00273972602739726)</f>
        <v>385.36070876940437</v>
      </c>
    </row>
    <row r="8743" spans="1:2" x14ac:dyDescent="0.25">
      <c r="A8743" s="4">
        <v>48234</v>
      </c>
      <c r="B8743" s="7">
        <f>+B8742*(1+'VTU Crédito Hipotecario'!$D$20)^(0.00273972602739726)</f>
        <v>385.3920202135281</v>
      </c>
    </row>
    <row r="8744" spans="1:2" x14ac:dyDescent="0.25">
      <c r="A8744" s="4">
        <v>48235</v>
      </c>
      <c r="B8744" s="7">
        <f>+B8743*(1+'VTU Crédito Hipotecario'!$D$20)^(0.00273972602739726)</f>
        <v>385.42333420177869</v>
      </c>
    </row>
    <row r="8745" spans="1:2" x14ac:dyDescent="0.25">
      <c r="A8745" s="4">
        <v>48236</v>
      </c>
      <c r="B8745" s="7">
        <f>+B8744*(1+'VTU Crédito Hipotecario'!$D$20)^(0.00273972602739726)</f>
        <v>385.45465073436282</v>
      </c>
    </row>
    <row r="8746" spans="1:2" x14ac:dyDescent="0.25">
      <c r="A8746" s="4">
        <v>48237</v>
      </c>
      <c r="B8746" s="7">
        <f>+B8745*(1+'VTU Crédito Hipotecario'!$D$20)^(0.00273972602739726)</f>
        <v>385.48596981148728</v>
      </c>
    </row>
    <row r="8747" spans="1:2" x14ac:dyDescent="0.25">
      <c r="A8747" s="4">
        <v>48238</v>
      </c>
      <c r="B8747" s="7">
        <f>+B8746*(1+'VTU Crédito Hipotecario'!$D$20)^(0.00273972602739726)</f>
        <v>385.51729143335882</v>
      </c>
    </row>
    <row r="8748" spans="1:2" x14ac:dyDescent="0.25">
      <c r="A8748" s="4">
        <v>48239</v>
      </c>
      <c r="B8748" s="7">
        <f>+B8747*(1+'VTU Crédito Hipotecario'!$D$20)^(0.00273972602739726)</f>
        <v>385.54861560018418</v>
      </c>
    </row>
    <row r="8749" spans="1:2" x14ac:dyDescent="0.25">
      <c r="A8749" s="4">
        <v>48240</v>
      </c>
      <c r="B8749" s="7">
        <f>+B8748*(1+'VTU Crédito Hipotecario'!$D$20)^(0.00273972602739726)</f>
        <v>385.57994231217015</v>
      </c>
    </row>
    <row r="8750" spans="1:2" x14ac:dyDescent="0.25">
      <c r="A8750" s="4">
        <v>48241</v>
      </c>
      <c r="B8750" s="7">
        <f>+B8749*(1+'VTU Crédito Hipotecario'!$D$20)^(0.00273972602739726)</f>
        <v>385.61127156952358</v>
      </c>
    </row>
    <row r="8751" spans="1:2" x14ac:dyDescent="0.25">
      <c r="A8751" s="4">
        <v>48242</v>
      </c>
      <c r="B8751" s="7">
        <f>+B8750*(1+'VTU Crédito Hipotecario'!$D$20)^(0.00273972602739726)</f>
        <v>385.64260337245122</v>
      </c>
    </row>
    <row r="8752" spans="1:2" x14ac:dyDescent="0.25">
      <c r="A8752" s="4">
        <v>48243</v>
      </c>
      <c r="B8752" s="7">
        <f>+B8751*(1+'VTU Crédito Hipotecario'!$D$20)^(0.00273972602739726)</f>
        <v>385.67393772115992</v>
      </c>
    </row>
    <row r="8753" spans="1:2" x14ac:dyDescent="0.25">
      <c r="A8753" s="4">
        <v>48244</v>
      </c>
      <c r="B8753" s="7">
        <f>+B8752*(1+'VTU Crédito Hipotecario'!$D$20)^(0.00273972602739726)</f>
        <v>385.70527461585652</v>
      </c>
    </row>
    <row r="8754" spans="1:2" x14ac:dyDescent="0.25">
      <c r="A8754" s="4">
        <v>48245</v>
      </c>
      <c r="B8754" s="7">
        <f>+B8753*(1+'VTU Crédito Hipotecario'!$D$20)^(0.00273972602739726)</f>
        <v>385.73661405674795</v>
      </c>
    </row>
    <row r="8755" spans="1:2" x14ac:dyDescent="0.25">
      <c r="A8755" s="4">
        <v>48246</v>
      </c>
      <c r="B8755" s="7">
        <f>+B8754*(1+'VTU Crédito Hipotecario'!$D$20)^(0.00273972602739726)</f>
        <v>385.76795604404106</v>
      </c>
    </row>
    <row r="8756" spans="1:2" x14ac:dyDescent="0.25">
      <c r="A8756" s="4">
        <v>48247</v>
      </c>
      <c r="B8756" s="7">
        <f>+B8755*(1+'VTU Crédito Hipotecario'!$D$20)^(0.00273972602739726)</f>
        <v>385.79930057794269</v>
      </c>
    </row>
    <row r="8757" spans="1:2" x14ac:dyDescent="0.25">
      <c r="A8757" s="4">
        <v>48248</v>
      </c>
      <c r="B8757" s="7">
        <f>+B8756*(1+'VTU Crédito Hipotecario'!$D$20)^(0.00273972602739726)</f>
        <v>385.83064765865981</v>
      </c>
    </row>
    <row r="8758" spans="1:2" x14ac:dyDescent="0.25">
      <c r="A8758" s="4">
        <v>48249</v>
      </c>
      <c r="B8758" s="7">
        <f>+B8757*(1+'VTU Crédito Hipotecario'!$D$20)^(0.00273972602739726)</f>
        <v>385.8619972863994</v>
      </c>
    </row>
    <row r="8759" spans="1:2" x14ac:dyDescent="0.25">
      <c r="A8759" s="4">
        <v>48250</v>
      </c>
      <c r="B8759" s="7">
        <f>+B8758*(1+'VTU Crédito Hipotecario'!$D$20)^(0.00273972602739726)</f>
        <v>385.89334946136836</v>
      </c>
    </row>
    <row r="8760" spans="1:2" x14ac:dyDescent="0.25">
      <c r="A8760" s="4">
        <v>48251</v>
      </c>
      <c r="B8760" s="7">
        <f>+B8759*(1+'VTU Crédito Hipotecario'!$D$20)^(0.00273972602739726)</f>
        <v>385.92470418377366</v>
      </c>
    </row>
    <row r="8761" spans="1:2" x14ac:dyDescent="0.25">
      <c r="A8761" s="4">
        <v>48252</v>
      </c>
      <c r="B8761" s="7">
        <f>+B8760*(1+'VTU Crédito Hipotecario'!$D$20)^(0.00273972602739726)</f>
        <v>385.95606145382226</v>
      </c>
    </row>
    <row r="8762" spans="1:2" x14ac:dyDescent="0.25">
      <c r="A8762" s="4">
        <v>48253</v>
      </c>
      <c r="B8762" s="7">
        <f>+B8761*(1+'VTU Crédito Hipotecario'!$D$20)^(0.00273972602739726)</f>
        <v>385.98742127172119</v>
      </c>
    </row>
    <row r="8763" spans="1:2" x14ac:dyDescent="0.25">
      <c r="A8763" s="4">
        <v>48254</v>
      </c>
      <c r="B8763" s="7">
        <f>+B8762*(1+'VTU Crédito Hipotecario'!$D$20)^(0.00273972602739726)</f>
        <v>386.01878363767747</v>
      </c>
    </row>
    <row r="8764" spans="1:2" x14ac:dyDescent="0.25">
      <c r="A8764" s="4">
        <v>48255</v>
      </c>
      <c r="B8764" s="7">
        <f>+B8763*(1+'VTU Crédito Hipotecario'!$D$20)^(0.00273972602739726)</f>
        <v>386.05014855189813</v>
      </c>
    </row>
    <row r="8765" spans="1:2" x14ac:dyDescent="0.25">
      <c r="A8765" s="4">
        <v>48256</v>
      </c>
      <c r="B8765" s="7">
        <f>+B8764*(1+'VTU Crédito Hipotecario'!$D$20)^(0.00273972602739726)</f>
        <v>386.08151601459025</v>
      </c>
    </row>
    <row r="8766" spans="1:2" x14ac:dyDescent="0.25">
      <c r="A8766" s="4">
        <v>48257</v>
      </c>
      <c r="B8766" s="7">
        <f>+B8765*(1+'VTU Crédito Hipotecario'!$D$20)^(0.00273972602739726)</f>
        <v>386.11288602596085</v>
      </c>
    </row>
    <row r="8767" spans="1:2" x14ac:dyDescent="0.25">
      <c r="A8767" s="4">
        <v>48258</v>
      </c>
      <c r="B8767" s="7">
        <f>+B8766*(1+'VTU Crédito Hipotecario'!$D$20)^(0.00273972602739726)</f>
        <v>386.14425858621706</v>
      </c>
    </row>
    <row r="8768" spans="1:2" x14ac:dyDescent="0.25">
      <c r="A8768" s="4">
        <v>48259</v>
      </c>
      <c r="B8768" s="7">
        <f>+B8767*(1+'VTU Crédito Hipotecario'!$D$20)^(0.00273972602739726)</f>
        <v>386.17563369556598</v>
      </c>
    </row>
    <row r="8769" spans="1:2" x14ac:dyDescent="0.25">
      <c r="A8769" s="4">
        <v>48260</v>
      </c>
      <c r="B8769" s="7">
        <f>+B8768*(1+'VTU Crédito Hipotecario'!$D$20)^(0.00273972602739726)</f>
        <v>386.20701135421467</v>
      </c>
    </row>
    <row r="8770" spans="1:2" x14ac:dyDescent="0.25">
      <c r="A8770" s="4">
        <v>48261</v>
      </c>
      <c r="B8770" s="7">
        <f>+B8769*(1+'VTU Crédito Hipotecario'!$D$20)^(0.00273972602739726)</f>
        <v>386.23839156237034</v>
      </c>
    </row>
    <row r="8771" spans="1:2" x14ac:dyDescent="0.25">
      <c r="A8771" s="4">
        <v>48262</v>
      </c>
      <c r="B8771" s="7">
        <f>+B8770*(1+'VTU Crédito Hipotecario'!$D$20)^(0.00273972602739726)</f>
        <v>386.26977432024012</v>
      </c>
    </row>
    <row r="8772" spans="1:2" x14ac:dyDescent="0.25">
      <c r="A8772" s="4">
        <v>48263</v>
      </c>
      <c r="B8772" s="7">
        <f>+B8771*(1+'VTU Crédito Hipotecario'!$D$20)^(0.00273972602739726)</f>
        <v>386.30115962803114</v>
      </c>
    </row>
    <row r="8773" spans="1:2" x14ac:dyDescent="0.25">
      <c r="A8773" s="4">
        <v>48264</v>
      </c>
      <c r="B8773" s="7">
        <f>+B8772*(1+'VTU Crédito Hipotecario'!$D$20)^(0.00273972602739726)</f>
        <v>386.33254748595067</v>
      </c>
    </row>
    <row r="8774" spans="1:2" x14ac:dyDescent="0.25">
      <c r="A8774" s="4">
        <v>48265</v>
      </c>
      <c r="B8774" s="7">
        <f>+B8773*(1+'VTU Crédito Hipotecario'!$D$20)^(0.00273972602739726)</f>
        <v>386.36393789420583</v>
      </c>
    </row>
    <row r="8775" spans="1:2" x14ac:dyDescent="0.25">
      <c r="A8775" s="4">
        <v>48266</v>
      </c>
      <c r="B8775" s="7">
        <f>+B8774*(1+'VTU Crédito Hipotecario'!$D$20)^(0.00273972602739726)</f>
        <v>386.39533085300388</v>
      </c>
    </row>
    <row r="8776" spans="1:2" x14ac:dyDescent="0.25">
      <c r="A8776" s="4">
        <v>48267</v>
      </c>
      <c r="B8776" s="7">
        <f>+B8775*(1+'VTU Crédito Hipotecario'!$D$20)^(0.00273972602739726)</f>
        <v>386.42672636255207</v>
      </c>
    </row>
    <row r="8777" spans="1:2" x14ac:dyDescent="0.25">
      <c r="A8777" s="4">
        <v>48268</v>
      </c>
      <c r="B8777" s="7">
        <f>+B8776*(1+'VTU Crédito Hipotecario'!$D$20)^(0.00273972602739726)</f>
        <v>386.45812442305765</v>
      </c>
    </row>
    <row r="8778" spans="1:2" x14ac:dyDescent="0.25">
      <c r="A8778" s="4">
        <v>48269</v>
      </c>
      <c r="B8778" s="7">
        <f>+B8777*(1+'VTU Crédito Hipotecario'!$D$20)^(0.00273972602739726)</f>
        <v>386.48952503472788</v>
      </c>
    </row>
    <row r="8779" spans="1:2" x14ac:dyDescent="0.25">
      <c r="A8779" s="4">
        <v>48270</v>
      </c>
      <c r="B8779" s="7">
        <f>+B8778*(1+'VTU Crédito Hipotecario'!$D$20)^(0.00273972602739726)</f>
        <v>386.52092819777005</v>
      </c>
    </row>
    <row r="8780" spans="1:2" x14ac:dyDescent="0.25">
      <c r="A8780" s="4">
        <v>48271</v>
      </c>
      <c r="B8780" s="7">
        <f>+B8779*(1+'VTU Crédito Hipotecario'!$D$20)^(0.00273972602739726)</f>
        <v>386.55233391239142</v>
      </c>
    </row>
    <row r="8781" spans="1:2" x14ac:dyDescent="0.25">
      <c r="A8781" s="4">
        <v>48272</v>
      </c>
      <c r="B8781" s="7">
        <f>+B8780*(1+'VTU Crédito Hipotecario'!$D$20)^(0.00273972602739726)</f>
        <v>386.58374217879935</v>
      </c>
    </row>
    <row r="8782" spans="1:2" x14ac:dyDescent="0.25">
      <c r="A8782" s="4">
        <v>48273</v>
      </c>
      <c r="B8782" s="7">
        <f>+B8781*(1+'VTU Crédito Hipotecario'!$D$20)^(0.00273972602739726)</f>
        <v>386.61515299720122</v>
      </c>
    </row>
    <row r="8783" spans="1:2" x14ac:dyDescent="0.25">
      <c r="A8783" s="4">
        <v>48274</v>
      </c>
      <c r="B8783" s="7">
        <f>+B8782*(1+'VTU Crédito Hipotecario'!$D$20)^(0.00273972602739726)</f>
        <v>386.64656636780433</v>
      </c>
    </row>
    <row r="8784" spans="1:2" x14ac:dyDescent="0.25">
      <c r="A8784" s="4">
        <v>48275</v>
      </c>
      <c r="B8784" s="7">
        <f>+B8783*(1+'VTU Crédito Hipotecario'!$D$20)^(0.00273972602739726)</f>
        <v>386.67798229081609</v>
      </c>
    </row>
    <row r="8785" spans="1:2" x14ac:dyDescent="0.25">
      <c r="A8785" s="4">
        <v>48276</v>
      </c>
      <c r="B8785" s="7">
        <f>+B8784*(1+'VTU Crédito Hipotecario'!$D$20)^(0.00273972602739726)</f>
        <v>386.70940076644382</v>
      </c>
    </row>
    <row r="8786" spans="1:2" x14ac:dyDescent="0.25">
      <c r="A8786" s="4">
        <v>48277</v>
      </c>
      <c r="B8786" s="7">
        <f>+B8785*(1+'VTU Crédito Hipotecario'!$D$20)^(0.00273972602739726)</f>
        <v>386.740821794895</v>
      </c>
    </row>
    <row r="8787" spans="1:2" x14ac:dyDescent="0.25">
      <c r="A8787" s="4">
        <v>48278</v>
      </c>
      <c r="B8787" s="7">
        <f>+B8786*(1+'VTU Crédito Hipotecario'!$D$20)^(0.00273972602739726)</f>
        <v>386.77224537637704</v>
      </c>
    </row>
    <row r="8788" spans="1:2" x14ac:dyDescent="0.25">
      <c r="A8788" s="4">
        <v>48279</v>
      </c>
      <c r="B8788" s="7">
        <f>+B8787*(1+'VTU Crédito Hipotecario'!$D$20)^(0.00273972602739726)</f>
        <v>386.80367151109738</v>
      </c>
    </row>
    <row r="8789" spans="1:2" x14ac:dyDescent="0.25">
      <c r="A8789" s="4">
        <v>48280</v>
      </c>
      <c r="B8789" s="7">
        <f>+B8788*(1+'VTU Crédito Hipotecario'!$D$20)^(0.00273972602739726)</f>
        <v>386.83510019926342</v>
      </c>
    </row>
    <row r="8790" spans="1:2" x14ac:dyDescent="0.25">
      <c r="A8790" s="4">
        <v>48281</v>
      </c>
      <c r="B8790" s="7">
        <f>+B8789*(1+'VTU Crédito Hipotecario'!$D$20)^(0.00273972602739726)</f>
        <v>386.86653144108271</v>
      </c>
    </row>
    <row r="8791" spans="1:2" x14ac:dyDescent="0.25">
      <c r="A8791" s="4">
        <v>48282</v>
      </c>
      <c r="B8791" s="7">
        <f>+B8790*(1+'VTU Crédito Hipotecario'!$D$20)^(0.00273972602739726)</f>
        <v>386.89796523676267</v>
      </c>
    </row>
    <row r="8792" spans="1:2" x14ac:dyDescent="0.25">
      <c r="A8792" s="4">
        <v>48283</v>
      </c>
      <c r="B8792" s="7">
        <f>+B8791*(1+'VTU Crédito Hipotecario'!$D$20)^(0.00273972602739726)</f>
        <v>386.92940158651089</v>
      </c>
    </row>
    <row r="8793" spans="1:2" x14ac:dyDescent="0.25">
      <c r="A8793" s="4">
        <v>48284</v>
      </c>
      <c r="B8793" s="7">
        <f>+B8792*(1+'VTU Crédito Hipotecario'!$D$20)^(0.00273972602739726)</f>
        <v>386.96084049053479</v>
      </c>
    </row>
    <row r="8794" spans="1:2" x14ac:dyDescent="0.25">
      <c r="A8794" s="4">
        <v>48285</v>
      </c>
      <c r="B8794" s="7">
        <f>+B8793*(1+'VTU Crédito Hipotecario'!$D$20)^(0.00273972602739726)</f>
        <v>386.99228194904202</v>
      </c>
    </row>
    <row r="8795" spans="1:2" x14ac:dyDescent="0.25">
      <c r="A8795" s="4">
        <v>48286</v>
      </c>
      <c r="B8795" s="7">
        <f>+B8794*(1+'VTU Crédito Hipotecario'!$D$20)^(0.00273972602739726)</f>
        <v>387.02372596224006</v>
      </c>
    </row>
    <row r="8796" spans="1:2" x14ac:dyDescent="0.25">
      <c r="A8796" s="4">
        <v>48287</v>
      </c>
      <c r="B8796" s="7">
        <f>+B8795*(1+'VTU Crédito Hipotecario'!$D$20)^(0.00273972602739726)</f>
        <v>387.05517253033651</v>
      </c>
    </row>
    <row r="8797" spans="1:2" x14ac:dyDescent="0.25">
      <c r="A8797" s="4">
        <v>48288</v>
      </c>
      <c r="B8797" s="7">
        <f>+B8796*(1+'VTU Crédito Hipotecario'!$D$20)^(0.00273972602739726)</f>
        <v>387.08662165353894</v>
      </c>
    </row>
    <row r="8798" spans="1:2" x14ac:dyDescent="0.25">
      <c r="A8798" s="4">
        <v>48289</v>
      </c>
      <c r="B8798" s="7">
        <f>+B8797*(1+'VTU Crédito Hipotecario'!$D$20)^(0.00273972602739726)</f>
        <v>387.11807333205502</v>
      </c>
    </row>
    <row r="8799" spans="1:2" x14ac:dyDescent="0.25">
      <c r="A8799" s="4">
        <v>48290</v>
      </c>
      <c r="B8799" s="7">
        <f>+B8798*(1+'VTU Crédito Hipotecario'!$D$20)^(0.00273972602739726)</f>
        <v>387.14952756609233</v>
      </c>
    </row>
    <row r="8800" spans="1:2" x14ac:dyDescent="0.25">
      <c r="A8800" s="4">
        <v>48291</v>
      </c>
      <c r="B8800" s="7">
        <f>+B8799*(1+'VTU Crédito Hipotecario'!$D$20)^(0.00273972602739726)</f>
        <v>387.18098435585853</v>
      </c>
    </row>
    <row r="8801" spans="1:2" x14ac:dyDescent="0.25">
      <c r="A8801" s="4">
        <v>48292</v>
      </c>
      <c r="B8801" s="7">
        <f>+B8800*(1+'VTU Crédito Hipotecario'!$D$20)^(0.00273972602739726)</f>
        <v>387.21244370156126</v>
      </c>
    </row>
    <row r="8802" spans="1:2" x14ac:dyDescent="0.25">
      <c r="A8802" s="4">
        <v>48293</v>
      </c>
      <c r="B8802" s="7">
        <f>+B8801*(1+'VTU Crédito Hipotecario'!$D$20)^(0.00273972602739726)</f>
        <v>387.24390560340817</v>
      </c>
    </row>
    <row r="8803" spans="1:2" x14ac:dyDescent="0.25">
      <c r="A8803" s="4">
        <v>48294</v>
      </c>
      <c r="B8803" s="7">
        <f>+B8802*(1+'VTU Crédito Hipotecario'!$D$20)^(0.00273972602739726)</f>
        <v>387.27537006160702</v>
      </c>
    </row>
    <row r="8804" spans="1:2" x14ac:dyDescent="0.25">
      <c r="A8804" s="4">
        <v>48295</v>
      </c>
      <c r="B8804" s="7">
        <f>+B8803*(1+'VTU Crédito Hipotecario'!$D$20)^(0.00273972602739726)</f>
        <v>387.30683707636547</v>
      </c>
    </row>
    <row r="8805" spans="1:2" x14ac:dyDescent="0.25">
      <c r="A8805" s="4">
        <v>48296</v>
      </c>
      <c r="B8805" s="7">
        <f>+B8804*(1+'VTU Crédito Hipotecario'!$D$20)^(0.00273972602739726)</f>
        <v>387.33830664789127</v>
      </c>
    </row>
    <row r="8806" spans="1:2" x14ac:dyDescent="0.25">
      <c r="A8806" s="4">
        <v>48297</v>
      </c>
      <c r="B8806" s="7">
        <f>+B8805*(1+'VTU Crédito Hipotecario'!$D$20)^(0.00273972602739726)</f>
        <v>387.36977877639214</v>
      </c>
    </row>
    <row r="8807" spans="1:2" x14ac:dyDescent="0.25">
      <c r="A8807" s="4">
        <v>48298</v>
      </c>
      <c r="B8807" s="7">
        <f>+B8806*(1+'VTU Crédito Hipotecario'!$D$20)^(0.00273972602739726)</f>
        <v>387.40125346207583</v>
      </c>
    </row>
    <row r="8808" spans="1:2" x14ac:dyDescent="0.25">
      <c r="A8808" s="4">
        <v>48299</v>
      </c>
      <c r="B8808" s="7">
        <f>+B8807*(1+'VTU Crédito Hipotecario'!$D$20)^(0.00273972602739726)</f>
        <v>387.43273070515016</v>
      </c>
    </row>
    <row r="8809" spans="1:2" x14ac:dyDescent="0.25">
      <c r="A8809" s="4">
        <v>48300</v>
      </c>
      <c r="B8809" s="7">
        <f>+B8808*(1+'VTU Crédito Hipotecario'!$D$20)^(0.00273972602739726)</f>
        <v>387.4642105058229</v>
      </c>
    </row>
    <row r="8810" spans="1:2" x14ac:dyDescent="0.25">
      <c r="A8810" s="4">
        <v>48301</v>
      </c>
      <c r="B8810" s="7">
        <f>+B8809*(1+'VTU Crédito Hipotecario'!$D$20)^(0.00273972602739726)</f>
        <v>387.49569286430187</v>
      </c>
    </row>
    <row r="8811" spans="1:2" x14ac:dyDescent="0.25">
      <c r="A8811" s="4">
        <v>48302</v>
      </c>
      <c r="B8811" s="7">
        <f>+B8810*(1+'VTU Crédito Hipotecario'!$D$20)^(0.00273972602739726)</f>
        <v>387.52717778079489</v>
      </c>
    </row>
    <row r="8812" spans="1:2" x14ac:dyDescent="0.25">
      <c r="A8812" s="4">
        <v>48303</v>
      </c>
      <c r="B8812" s="7">
        <f>+B8811*(1+'VTU Crédito Hipotecario'!$D$20)^(0.00273972602739726)</f>
        <v>387.55866525550982</v>
      </c>
    </row>
    <row r="8813" spans="1:2" x14ac:dyDescent="0.25">
      <c r="A8813" s="4">
        <v>48304</v>
      </c>
      <c r="B8813" s="7">
        <f>+B8812*(1+'VTU Crédito Hipotecario'!$D$20)^(0.00273972602739726)</f>
        <v>387.5901552886545</v>
      </c>
    </row>
    <row r="8814" spans="1:2" x14ac:dyDescent="0.25">
      <c r="A8814" s="4">
        <v>48305</v>
      </c>
      <c r="B8814" s="7">
        <f>+B8813*(1+'VTU Crédito Hipotecario'!$D$20)^(0.00273972602739726)</f>
        <v>387.6216478804368</v>
      </c>
    </row>
    <row r="8815" spans="1:2" x14ac:dyDescent="0.25">
      <c r="A8815" s="4">
        <v>48306</v>
      </c>
      <c r="B8815" s="7">
        <f>+B8814*(1+'VTU Crédito Hipotecario'!$D$20)^(0.00273972602739726)</f>
        <v>387.65314303106464</v>
      </c>
    </row>
    <row r="8816" spans="1:2" x14ac:dyDescent="0.25">
      <c r="A8816" s="4">
        <v>48307</v>
      </c>
      <c r="B8816" s="7">
        <f>+B8815*(1+'VTU Crédito Hipotecario'!$D$20)^(0.00273972602739726)</f>
        <v>387.68464074074592</v>
      </c>
    </row>
    <row r="8817" spans="1:2" x14ac:dyDescent="0.25">
      <c r="A8817" s="4">
        <v>48308</v>
      </c>
      <c r="B8817" s="7">
        <f>+B8816*(1+'VTU Crédito Hipotecario'!$D$20)^(0.00273972602739726)</f>
        <v>387.71614100968856</v>
      </c>
    </row>
    <row r="8818" spans="1:2" x14ac:dyDescent="0.25">
      <c r="A8818" s="4">
        <v>48309</v>
      </c>
      <c r="B8818" s="7">
        <f>+B8817*(1+'VTU Crédito Hipotecario'!$D$20)^(0.00273972602739726)</f>
        <v>387.74764383810054</v>
      </c>
    </row>
    <row r="8819" spans="1:2" x14ac:dyDescent="0.25">
      <c r="A8819" s="4">
        <v>48310</v>
      </c>
      <c r="B8819" s="7">
        <f>+B8818*(1+'VTU Crédito Hipotecario'!$D$20)^(0.00273972602739726)</f>
        <v>387.77914922618982</v>
      </c>
    </row>
    <row r="8820" spans="1:2" x14ac:dyDescent="0.25">
      <c r="A8820" s="4">
        <v>48311</v>
      </c>
      <c r="B8820" s="7">
        <f>+B8819*(1+'VTU Crédito Hipotecario'!$D$20)^(0.00273972602739726)</f>
        <v>387.81065717416436</v>
      </c>
    </row>
    <row r="8821" spans="1:2" x14ac:dyDescent="0.25">
      <c r="A8821" s="4">
        <v>48312</v>
      </c>
      <c r="B8821" s="7">
        <f>+B8820*(1+'VTU Crédito Hipotecario'!$D$20)^(0.00273972602739726)</f>
        <v>387.84216768223217</v>
      </c>
    </row>
    <row r="8822" spans="1:2" x14ac:dyDescent="0.25">
      <c r="A8822" s="4">
        <v>48313</v>
      </c>
      <c r="B8822" s="7">
        <f>+B8821*(1+'VTU Crédito Hipotecario'!$D$20)^(0.00273972602739726)</f>
        <v>387.87368075060124</v>
      </c>
    </row>
    <row r="8823" spans="1:2" x14ac:dyDescent="0.25">
      <c r="A8823" s="4">
        <v>48314</v>
      </c>
      <c r="B8823" s="7">
        <f>+B8822*(1+'VTU Crédito Hipotecario'!$D$20)^(0.00273972602739726)</f>
        <v>387.90519637947961</v>
      </c>
    </row>
    <row r="8824" spans="1:2" x14ac:dyDescent="0.25">
      <c r="A8824" s="4">
        <v>48315</v>
      </c>
      <c r="B8824" s="7">
        <f>+B8823*(1+'VTU Crédito Hipotecario'!$D$20)^(0.00273972602739726)</f>
        <v>387.93671456907532</v>
      </c>
    </row>
    <row r="8825" spans="1:2" x14ac:dyDescent="0.25">
      <c r="A8825" s="4">
        <v>48316</v>
      </c>
      <c r="B8825" s="7">
        <f>+B8824*(1+'VTU Crédito Hipotecario'!$D$20)^(0.00273972602739726)</f>
        <v>387.96823531959643</v>
      </c>
    </row>
    <row r="8826" spans="1:2" x14ac:dyDescent="0.25">
      <c r="A8826" s="4">
        <v>48317</v>
      </c>
      <c r="B8826" s="7">
        <f>+B8825*(1+'VTU Crédito Hipotecario'!$D$20)^(0.00273972602739726)</f>
        <v>387.99975863125104</v>
      </c>
    </row>
    <row r="8827" spans="1:2" x14ac:dyDescent="0.25">
      <c r="A8827" s="4">
        <v>48318</v>
      </c>
      <c r="B8827" s="7">
        <f>+B8826*(1+'VTU Crédito Hipotecario'!$D$20)^(0.00273972602739726)</f>
        <v>388.03128450424725</v>
      </c>
    </row>
    <row r="8828" spans="1:2" x14ac:dyDescent="0.25">
      <c r="A8828" s="4">
        <v>48319</v>
      </c>
      <c r="B8828" s="7">
        <f>+B8827*(1+'VTU Crédito Hipotecario'!$D$20)^(0.00273972602739726)</f>
        <v>388.06281293879317</v>
      </c>
    </row>
    <row r="8829" spans="1:2" x14ac:dyDescent="0.25">
      <c r="A8829" s="4">
        <v>48320</v>
      </c>
      <c r="B8829" s="7">
        <f>+B8828*(1+'VTU Crédito Hipotecario'!$D$20)^(0.00273972602739726)</f>
        <v>388.0943439350969</v>
      </c>
    </row>
    <row r="8830" spans="1:2" x14ac:dyDescent="0.25">
      <c r="A8830" s="4">
        <v>48321</v>
      </c>
      <c r="B8830" s="7">
        <f>+B8829*(1+'VTU Crédito Hipotecario'!$D$20)^(0.00273972602739726)</f>
        <v>388.12587749336666</v>
      </c>
    </row>
    <row r="8831" spans="1:2" x14ac:dyDescent="0.25">
      <c r="A8831" s="4">
        <v>48322</v>
      </c>
      <c r="B8831" s="7">
        <f>+B8830*(1+'VTU Crédito Hipotecario'!$D$20)^(0.00273972602739726)</f>
        <v>388.15741361381055</v>
      </c>
    </row>
    <row r="8832" spans="1:2" x14ac:dyDescent="0.25">
      <c r="A8832" s="4">
        <v>48323</v>
      </c>
      <c r="B8832" s="7">
        <f>+B8831*(1+'VTU Crédito Hipotecario'!$D$20)^(0.00273972602739726)</f>
        <v>388.18895229663678</v>
      </c>
    </row>
    <row r="8833" spans="1:2" x14ac:dyDescent="0.25">
      <c r="A8833" s="4">
        <v>48324</v>
      </c>
      <c r="B8833" s="7">
        <f>+B8832*(1+'VTU Crédito Hipotecario'!$D$20)^(0.00273972602739726)</f>
        <v>388.22049354205353</v>
      </c>
    </row>
    <row r="8834" spans="1:2" x14ac:dyDescent="0.25">
      <c r="A8834" s="4">
        <v>48325</v>
      </c>
      <c r="B8834" s="7">
        <f>+B8833*(1+'VTU Crédito Hipotecario'!$D$20)^(0.00273972602739726)</f>
        <v>388.25203735026906</v>
      </c>
    </row>
    <row r="8835" spans="1:2" x14ac:dyDescent="0.25">
      <c r="A8835" s="4">
        <v>48326</v>
      </c>
      <c r="B8835" s="7">
        <f>+B8834*(1+'VTU Crédito Hipotecario'!$D$20)^(0.00273972602739726)</f>
        <v>388.2835837214916</v>
      </c>
    </row>
    <row r="8836" spans="1:2" x14ac:dyDescent="0.25">
      <c r="A8836" s="4">
        <v>48327</v>
      </c>
      <c r="B8836" s="7">
        <f>+B8835*(1+'VTU Crédito Hipotecario'!$D$20)^(0.00273972602739726)</f>
        <v>388.31513265592935</v>
      </c>
    </row>
    <row r="8837" spans="1:2" x14ac:dyDescent="0.25">
      <c r="A8837" s="4">
        <v>48328</v>
      </c>
      <c r="B8837" s="7">
        <f>+B8836*(1+'VTU Crédito Hipotecario'!$D$20)^(0.00273972602739726)</f>
        <v>388.34668415379059</v>
      </c>
    </row>
    <row r="8838" spans="1:2" x14ac:dyDescent="0.25">
      <c r="A8838" s="4">
        <v>48329</v>
      </c>
      <c r="B8838" s="7">
        <f>+B8837*(1+'VTU Crédito Hipotecario'!$D$20)^(0.00273972602739726)</f>
        <v>388.3782382152836</v>
      </c>
    </row>
    <row r="8839" spans="1:2" x14ac:dyDescent="0.25">
      <c r="A8839" s="4">
        <v>48330</v>
      </c>
      <c r="B8839" s="7">
        <f>+B8838*(1+'VTU Crédito Hipotecario'!$D$20)^(0.00273972602739726)</f>
        <v>388.40979484061671</v>
      </c>
    </row>
    <row r="8840" spans="1:2" x14ac:dyDescent="0.25">
      <c r="A8840" s="4">
        <v>48331</v>
      </c>
      <c r="B8840" s="7">
        <f>+B8839*(1+'VTU Crédito Hipotecario'!$D$20)^(0.00273972602739726)</f>
        <v>388.44135402999825</v>
      </c>
    </row>
    <row r="8841" spans="1:2" x14ac:dyDescent="0.25">
      <c r="A8841" s="4">
        <v>48332</v>
      </c>
      <c r="B8841" s="7">
        <f>+B8840*(1+'VTU Crédito Hipotecario'!$D$20)^(0.00273972602739726)</f>
        <v>388.47291578363649</v>
      </c>
    </row>
    <row r="8842" spans="1:2" x14ac:dyDescent="0.25">
      <c r="A8842" s="4">
        <v>48333</v>
      </c>
      <c r="B8842" s="7">
        <f>+B8841*(1+'VTU Crédito Hipotecario'!$D$20)^(0.00273972602739726)</f>
        <v>388.50448010173983</v>
      </c>
    </row>
    <row r="8843" spans="1:2" x14ac:dyDescent="0.25">
      <c r="A8843" s="4">
        <v>48334</v>
      </c>
      <c r="B8843" s="7">
        <f>+B8842*(1+'VTU Crédito Hipotecario'!$D$20)^(0.00273972602739726)</f>
        <v>388.53604698451664</v>
      </c>
    </row>
    <row r="8844" spans="1:2" x14ac:dyDescent="0.25">
      <c r="A8844" s="4">
        <v>48335</v>
      </c>
      <c r="B8844" s="7">
        <f>+B8843*(1+'VTU Crédito Hipotecario'!$D$20)^(0.00273972602739726)</f>
        <v>388.56761643217533</v>
      </c>
    </row>
    <row r="8845" spans="1:2" x14ac:dyDescent="0.25">
      <c r="A8845" s="4">
        <v>48336</v>
      </c>
      <c r="B8845" s="7">
        <f>+B8844*(1+'VTU Crédito Hipotecario'!$D$20)^(0.00273972602739726)</f>
        <v>388.59918844492427</v>
      </c>
    </row>
    <row r="8846" spans="1:2" x14ac:dyDescent="0.25">
      <c r="A8846" s="4">
        <v>48337</v>
      </c>
      <c r="B8846" s="7">
        <f>+B8845*(1+'VTU Crédito Hipotecario'!$D$20)^(0.00273972602739726)</f>
        <v>388.63076302297185</v>
      </c>
    </row>
    <row r="8847" spans="1:2" x14ac:dyDescent="0.25">
      <c r="A8847" s="4">
        <v>48338</v>
      </c>
      <c r="B8847" s="7">
        <f>+B8846*(1+'VTU Crédito Hipotecario'!$D$20)^(0.00273972602739726)</f>
        <v>388.66234016652652</v>
      </c>
    </row>
    <row r="8848" spans="1:2" x14ac:dyDescent="0.25">
      <c r="A8848" s="4">
        <v>48339</v>
      </c>
      <c r="B8848" s="7">
        <f>+B8847*(1+'VTU Crédito Hipotecario'!$D$20)^(0.00273972602739726)</f>
        <v>388.69391987579678</v>
      </c>
    </row>
    <row r="8849" spans="1:2" x14ac:dyDescent="0.25">
      <c r="A8849" s="4">
        <v>48340</v>
      </c>
      <c r="B8849" s="7">
        <f>+B8848*(1+'VTU Crédito Hipotecario'!$D$20)^(0.00273972602739726)</f>
        <v>388.72550215099108</v>
      </c>
    </row>
    <row r="8850" spans="1:2" x14ac:dyDescent="0.25">
      <c r="A8850" s="4">
        <v>48341</v>
      </c>
      <c r="B8850" s="7">
        <f>+B8849*(1+'VTU Crédito Hipotecario'!$D$20)^(0.00273972602739726)</f>
        <v>388.75708699231785</v>
      </c>
    </row>
    <row r="8851" spans="1:2" x14ac:dyDescent="0.25">
      <c r="A8851" s="4">
        <v>48342</v>
      </c>
      <c r="B8851" s="7">
        <f>+B8850*(1+'VTU Crédito Hipotecario'!$D$20)^(0.00273972602739726)</f>
        <v>388.78867439998567</v>
      </c>
    </row>
    <row r="8852" spans="1:2" x14ac:dyDescent="0.25">
      <c r="A8852" s="4">
        <v>48343</v>
      </c>
      <c r="B8852" s="7">
        <f>+B8851*(1+'VTU Crédito Hipotecario'!$D$20)^(0.00273972602739726)</f>
        <v>388.82026437420302</v>
      </c>
    </row>
    <row r="8853" spans="1:2" x14ac:dyDescent="0.25">
      <c r="A8853" s="4">
        <v>48344</v>
      </c>
      <c r="B8853" s="7">
        <f>+B8852*(1+'VTU Crédito Hipotecario'!$D$20)^(0.00273972602739726)</f>
        <v>388.85185691517847</v>
      </c>
    </row>
    <row r="8854" spans="1:2" x14ac:dyDescent="0.25">
      <c r="A8854" s="4">
        <v>48345</v>
      </c>
      <c r="B8854" s="7">
        <f>+B8853*(1+'VTU Crédito Hipotecario'!$D$20)^(0.00273972602739726)</f>
        <v>388.88345202312053</v>
      </c>
    </row>
    <row r="8855" spans="1:2" x14ac:dyDescent="0.25">
      <c r="A8855" s="4">
        <v>48346</v>
      </c>
      <c r="B8855" s="7">
        <f>+B8854*(1+'VTU Crédito Hipotecario'!$D$20)^(0.00273972602739726)</f>
        <v>388.91504969823779</v>
      </c>
    </row>
    <row r="8856" spans="1:2" x14ac:dyDescent="0.25">
      <c r="A8856" s="4">
        <v>48347</v>
      </c>
      <c r="B8856" s="7">
        <f>+B8855*(1+'VTU Crédito Hipotecario'!$D$20)^(0.00273972602739726)</f>
        <v>388.94664994073884</v>
      </c>
    </row>
    <row r="8857" spans="1:2" x14ac:dyDescent="0.25">
      <c r="A8857" s="4">
        <v>48348</v>
      </c>
      <c r="B8857" s="7">
        <f>+B8856*(1+'VTU Crédito Hipotecario'!$D$20)^(0.00273972602739726)</f>
        <v>388.97825275083233</v>
      </c>
    </row>
    <row r="8858" spans="1:2" x14ac:dyDescent="0.25">
      <c r="A8858" s="4">
        <v>48349</v>
      </c>
      <c r="B8858" s="7">
        <f>+B8857*(1+'VTU Crédito Hipotecario'!$D$20)^(0.00273972602739726)</f>
        <v>389.00985812872682</v>
      </c>
    </row>
    <row r="8859" spans="1:2" x14ac:dyDescent="0.25">
      <c r="A8859" s="4">
        <v>48350</v>
      </c>
      <c r="B8859" s="7">
        <f>+B8858*(1+'VTU Crédito Hipotecario'!$D$20)^(0.00273972602739726)</f>
        <v>389.04146607463099</v>
      </c>
    </row>
    <row r="8860" spans="1:2" x14ac:dyDescent="0.25">
      <c r="A8860" s="4">
        <v>48351</v>
      </c>
      <c r="B8860" s="7">
        <f>+B8859*(1+'VTU Crédito Hipotecario'!$D$20)^(0.00273972602739726)</f>
        <v>389.07307658875345</v>
      </c>
    </row>
    <row r="8861" spans="1:2" x14ac:dyDescent="0.25">
      <c r="A8861" s="4">
        <v>48352</v>
      </c>
      <c r="B8861" s="7">
        <f>+B8860*(1+'VTU Crédito Hipotecario'!$D$20)^(0.00273972602739726)</f>
        <v>389.10468967130294</v>
      </c>
    </row>
    <row r="8862" spans="1:2" x14ac:dyDescent="0.25">
      <c r="A8862" s="4">
        <v>48353</v>
      </c>
      <c r="B8862" s="7">
        <f>+B8861*(1+'VTU Crédito Hipotecario'!$D$20)^(0.00273972602739726)</f>
        <v>389.13630532248806</v>
      </c>
    </row>
    <row r="8863" spans="1:2" x14ac:dyDescent="0.25">
      <c r="A8863" s="4">
        <v>48354</v>
      </c>
      <c r="B8863" s="7">
        <f>+B8862*(1+'VTU Crédito Hipotecario'!$D$20)^(0.00273972602739726)</f>
        <v>389.1679235425176</v>
      </c>
    </row>
    <row r="8864" spans="1:2" x14ac:dyDescent="0.25">
      <c r="A8864" s="4">
        <v>48355</v>
      </c>
      <c r="B8864" s="7">
        <f>+B8863*(1+'VTU Crédito Hipotecario'!$D$20)^(0.00273972602739726)</f>
        <v>389.19954433160024</v>
      </c>
    </row>
    <row r="8865" spans="1:2" x14ac:dyDescent="0.25">
      <c r="A8865" s="4">
        <v>48356</v>
      </c>
      <c r="B8865" s="7">
        <f>+B8864*(1+'VTU Crédito Hipotecario'!$D$20)^(0.00273972602739726)</f>
        <v>389.23116768994475</v>
      </c>
    </row>
    <row r="8866" spans="1:2" x14ac:dyDescent="0.25">
      <c r="A8866" s="4">
        <v>48357</v>
      </c>
      <c r="B8866" s="7">
        <f>+B8865*(1+'VTU Crédito Hipotecario'!$D$20)^(0.00273972602739726)</f>
        <v>389.26279361775988</v>
      </c>
    </row>
    <row r="8867" spans="1:2" x14ac:dyDescent="0.25">
      <c r="A8867" s="4">
        <v>48358</v>
      </c>
      <c r="B8867" s="7">
        <f>+B8866*(1+'VTU Crédito Hipotecario'!$D$20)^(0.00273972602739726)</f>
        <v>389.29442211525441</v>
      </c>
    </row>
    <row r="8868" spans="1:2" x14ac:dyDescent="0.25">
      <c r="A8868" s="4">
        <v>48359</v>
      </c>
      <c r="B8868" s="7">
        <f>+B8867*(1+'VTU Crédito Hipotecario'!$D$20)^(0.00273972602739726)</f>
        <v>389.32605318263711</v>
      </c>
    </row>
    <row r="8869" spans="1:2" x14ac:dyDescent="0.25">
      <c r="A8869" s="4">
        <v>48360</v>
      </c>
      <c r="B8869" s="7">
        <f>+B8868*(1+'VTU Crédito Hipotecario'!$D$20)^(0.00273972602739726)</f>
        <v>389.35768682011678</v>
      </c>
    </row>
    <row r="8870" spans="1:2" x14ac:dyDescent="0.25">
      <c r="A8870" s="4">
        <v>48361</v>
      </c>
      <c r="B8870" s="7">
        <f>+B8869*(1+'VTU Crédito Hipotecario'!$D$20)^(0.00273972602739726)</f>
        <v>389.38932302790232</v>
      </c>
    </row>
    <row r="8871" spans="1:2" x14ac:dyDescent="0.25">
      <c r="A8871" s="4">
        <v>48362</v>
      </c>
      <c r="B8871" s="7">
        <f>+B8870*(1+'VTU Crédito Hipotecario'!$D$20)^(0.00273972602739726)</f>
        <v>389.42096180620251</v>
      </c>
    </row>
    <row r="8872" spans="1:2" x14ac:dyDescent="0.25">
      <c r="A8872" s="4">
        <v>48363</v>
      </c>
      <c r="B8872" s="7">
        <f>+B8871*(1+'VTU Crédito Hipotecario'!$D$20)^(0.00273972602739726)</f>
        <v>389.4526031552262</v>
      </c>
    </row>
    <row r="8873" spans="1:2" x14ac:dyDescent="0.25">
      <c r="A8873" s="4">
        <v>48364</v>
      </c>
      <c r="B8873" s="7">
        <f>+B8872*(1+'VTU Crédito Hipotecario'!$D$20)^(0.00273972602739726)</f>
        <v>389.48424707518228</v>
      </c>
    </row>
    <row r="8874" spans="1:2" x14ac:dyDescent="0.25">
      <c r="A8874" s="4">
        <v>48365</v>
      </c>
      <c r="B8874" s="7">
        <f>+B8873*(1+'VTU Crédito Hipotecario'!$D$20)^(0.00273972602739726)</f>
        <v>389.51589356627966</v>
      </c>
    </row>
    <row r="8875" spans="1:2" x14ac:dyDescent="0.25">
      <c r="A8875" s="4">
        <v>48366</v>
      </c>
      <c r="B8875" s="7">
        <f>+B8874*(1+'VTU Crédito Hipotecario'!$D$20)^(0.00273972602739726)</f>
        <v>389.54754262872729</v>
      </c>
    </row>
    <row r="8876" spans="1:2" x14ac:dyDescent="0.25">
      <c r="A8876" s="4">
        <v>48367</v>
      </c>
      <c r="B8876" s="7">
        <f>+B8875*(1+'VTU Crédito Hipotecario'!$D$20)^(0.00273972602739726)</f>
        <v>389.57919426273401</v>
      </c>
    </row>
    <row r="8877" spans="1:2" x14ac:dyDescent="0.25">
      <c r="A8877" s="4">
        <v>48368</v>
      </c>
      <c r="B8877" s="7">
        <f>+B8876*(1+'VTU Crédito Hipotecario'!$D$20)^(0.00273972602739726)</f>
        <v>389.61084846850883</v>
      </c>
    </row>
    <row r="8878" spans="1:2" x14ac:dyDescent="0.25">
      <c r="A8878" s="4">
        <v>48369</v>
      </c>
      <c r="B8878" s="7">
        <f>+B8877*(1+'VTU Crédito Hipotecario'!$D$20)^(0.00273972602739726)</f>
        <v>389.64250524626067</v>
      </c>
    </row>
    <row r="8879" spans="1:2" x14ac:dyDescent="0.25">
      <c r="A8879" s="4">
        <v>48370</v>
      </c>
      <c r="B8879" s="7">
        <f>+B8878*(1+'VTU Crédito Hipotecario'!$D$20)^(0.00273972602739726)</f>
        <v>389.67416459619852</v>
      </c>
    </row>
    <row r="8880" spans="1:2" x14ac:dyDescent="0.25">
      <c r="A8880" s="4">
        <v>48371</v>
      </c>
      <c r="B8880" s="7">
        <f>+B8879*(1+'VTU Crédito Hipotecario'!$D$20)^(0.00273972602739726)</f>
        <v>389.70582651853141</v>
      </c>
    </row>
    <row r="8881" spans="1:2" x14ac:dyDescent="0.25">
      <c r="A8881" s="4">
        <v>48372</v>
      </c>
      <c r="B8881" s="7">
        <f>+B8880*(1+'VTU Crédito Hipotecario'!$D$20)^(0.00273972602739726)</f>
        <v>389.73749101346834</v>
      </c>
    </row>
    <row r="8882" spans="1:2" x14ac:dyDescent="0.25">
      <c r="A8882" s="4">
        <v>48373</v>
      </c>
      <c r="B8882" s="7">
        <f>+B8881*(1+'VTU Crédito Hipotecario'!$D$20)^(0.00273972602739726)</f>
        <v>389.76915808121834</v>
      </c>
    </row>
    <row r="8883" spans="1:2" x14ac:dyDescent="0.25">
      <c r="A8883" s="4">
        <v>48374</v>
      </c>
      <c r="B8883" s="7">
        <f>+B8882*(1+'VTU Crédito Hipotecario'!$D$20)^(0.00273972602739726)</f>
        <v>389.8008277219904</v>
      </c>
    </row>
    <row r="8884" spans="1:2" x14ac:dyDescent="0.25">
      <c r="A8884" s="4">
        <v>48375</v>
      </c>
      <c r="B8884" s="7">
        <f>+B8883*(1+'VTU Crédito Hipotecario'!$D$20)^(0.00273972602739726)</f>
        <v>389.83249993599367</v>
      </c>
    </row>
    <row r="8885" spans="1:2" x14ac:dyDescent="0.25">
      <c r="A8885" s="4">
        <v>48376</v>
      </c>
      <c r="B8885" s="7">
        <f>+B8884*(1+'VTU Crédito Hipotecario'!$D$20)^(0.00273972602739726)</f>
        <v>389.86417472343715</v>
      </c>
    </row>
    <row r="8886" spans="1:2" x14ac:dyDescent="0.25">
      <c r="A8886" s="4">
        <v>48377</v>
      </c>
      <c r="B8886" s="7">
        <f>+B8885*(1+'VTU Crédito Hipotecario'!$D$20)^(0.00273972602739726)</f>
        <v>389.89585208453002</v>
      </c>
    </row>
    <row r="8887" spans="1:2" x14ac:dyDescent="0.25">
      <c r="A8887" s="4">
        <v>48378</v>
      </c>
      <c r="B8887" s="7">
        <f>+B8886*(1+'VTU Crédito Hipotecario'!$D$20)^(0.00273972602739726)</f>
        <v>389.92753201948136</v>
      </c>
    </row>
    <row r="8888" spans="1:2" x14ac:dyDescent="0.25">
      <c r="A8888" s="4">
        <v>48379</v>
      </c>
      <c r="B8888" s="7">
        <f>+B8887*(1+'VTU Crédito Hipotecario'!$D$20)^(0.00273972602739726)</f>
        <v>389.9592145285003</v>
      </c>
    </row>
    <row r="8889" spans="1:2" x14ac:dyDescent="0.25">
      <c r="A8889" s="4">
        <v>48380</v>
      </c>
      <c r="B8889" s="7">
        <f>+B8888*(1+'VTU Crédito Hipotecario'!$D$20)^(0.00273972602739726)</f>
        <v>389.99089961179595</v>
      </c>
    </row>
    <row r="8890" spans="1:2" x14ac:dyDescent="0.25">
      <c r="A8890" s="4">
        <v>48381</v>
      </c>
      <c r="B8890" s="7">
        <f>+B8889*(1+'VTU Crédito Hipotecario'!$D$20)^(0.00273972602739726)</f>
        <v>390.02258726957751</v>
      </c>
    </row>
    <row r="8891" spans="1:2" x14ac:dyDescent="0.25">
      <c r="A8891" s="4">
        <v>48382</v>
      </c>
      <c r="B8891" s="7">
        <f>+B8890*(1+'VTU Crédito Hipotecario'!$D$20)^(0.00273972602739726)</f>
        <v>390.05427750205416</v>
      </c>
    </row>
    <row r="8892" spans="1:2" x14ac:dyDescent="0.25">
      <c r="A8892" s="4">
        <v>48383</v>
      </c>
      <c r="B8892" s="7">
        <f>+B8891*(1+'VTU Crédito Hipotecario'!$D$20)^(0.00273972602739726)</f>
        <v>390.08597030943514</v>
      </c>
    </row>
    <row r="8893" spans="1:2" x14ac:dyDescent="0.25">
      <c r="A8893" s="4">
        <v>48384</v>
      </c>
      <c r="B8893" s="7">
        <f>+B8892*(1+'VTU Crédito Hipotecario'!$D$20)^(0.00273972602739726)</f>
        <v>390.11766569192963</v>
      </c>
    </row>
    <row r="8894" spans="1:2" x14ac:dyDescent="0.25">
      <c r="A8894" s="4">
        <v>48385</v>
      </c>
      <c r="B8894" s="7">
        <f>+B8893*(1+'VTU Crédito Hipotecario'!$D$20)^(0.00273972602739726)</f>
        <v>390.14936364974682</v>
      </c>
    </row>
    <row r="8895" spans="1:2" x14ac:dyDescent="0.25">
      <c r="A8895" s="4">
        <v>48386</v>
      </c>
      <c r="B8895" s="7">
        <f>+B8894*(1+'VTU Crédito Hipotecario'!$D$20)^(0.00273972602739726)</f>
        <v>390.181064183096</v>
      </c>
    </row>
    <row r="8896" spans="1:2" x14ac:dyDescent="0.25">
      <c r="A8896" s="4">
        <v>48387</v>
      </c>
      <c r="B8896" s="7">
        <f>+B8895*(1+'VTU Crédito Hipotecario'!$D$20)^(0.00273972602739726)</f>
        <v>390.21276729218647</v>
      </c>
    </row>
    <row r="8897" spans="1:2" x14ac:dyDescent="0.25">
      <c r="A8897" s="4">
        <v>48388</v>
      </c>
      <c r="B8897" s="7">
        <f>+B8896*(1+'VTU Crédito Hipotecario'!$D$20)^(0.00273972602739726)</f>
        <v>390.24447297722747</v>
      </c>
    </row>
    <row r="8898" spans="1:2" x14ac:dyDescent="0.25">
      <c r="A8898" s="4">
        <v>48389</v>
      </c>
      <c r="B8898" s="7">
        <f>+B8897*(1+'VTU Crédito Hipotecario'!$D$20)^(0.00273972602739726)</f>
        <v>390.27618123842836</v>
      </c>
    </row>
    <row r="8899" spans="1:2" x14ac:dyDescent="0.25">
      <c r="A8899" s="4">
        <v>48390</v>
      </c>
      <c r="B8899" s="7">
        <f>+B8898*(1+'VTU Crédito Hipotecario'!$D$20)^(0.00273972602739726)</f>
        <v>390.30789207599838</v>
      </c>
    </row>
    <row r="8900" spans="1:2" x14ac:dyDescent="0.25">
      <c r="A8900" s="4">
        <v>48391</v>
      </c>
      <c r="B8900" s="7">
        <f>+B8899*(1+'VTU Crédito Hipotecario'!$D$20)^(0.00273972602739726)</f>
        <v>390.33960549014694</v>
      </c>
    </row>
    <row r="8901" spans="1:2" x14ac:dyDescent="0.25">
      <c r="A8901" s="4">
        <v>48392</v>
      </c>
      <c r="B8901" s="7">
        <f>+B8900*(1+'VTU Crédito Hipotecario'!$D$20)^(0.00273972602739726)</f>
        <v>390.37132148108333</v>
      </c>
    </row>
    <row r="8902" spans="1:2" x14ac:dyDescent="0.25">
      <c r="A8902" s="4">
        <v>48393</v>
      </c>
      <c r="B8902" s="7">
        <f>+B8901*(1+'VTU Crédito Hipotecario'!$D$20)^(0.00273972602739726)</f>
        <v>390.40304004901697</v>
      </c>
    </row>
    <row r="8903" spans="1:2" x14ac:dyDescent="0.25">
      <c r="A8903" s="4">
        <v>48394</v>
      </c>
      <c r="B8903" s="7">
        <f>+B8902*(1+'VTU Crédito Hipotecario'!$D$20)^(0.00273972602739726)</f>
        <v>390.4347611941572</v>
      </c>
    </row>
    <row r="8904" spans="1:2" x14ac:dyDescent="0.25">
      <c r="A8904" s="4">
        <v>48395</v>
      </c>
      <c r="B8904" s="7">
        <f>+B8903*(1+'VTU Crédito Hipotecario'!$D$20)^(0.00273972602739726)</f>
        <v>390.46648491671345</v>
      </c>
    </row>
    <row r="8905" spans="1:2" x14ac:dyDescent="0.25">
      <c r="A8905" s="4">
        <v>48396</v>
      </c>
      <c r="B8905" s="7">
        <f>+B8904*(1+'VTU Crédito Hipotecario'!$D$20)^(0.00273972602739726)</f>
        <v>390.49821121689513</v>
      </c>
    </row>
    <row r="8906" spans="1:2" x14ac:dyDescent="0.25">
      <c r="A8906" s="4">
        <v>48397</v>
      </c>
      <c r="B8906" s="7">
        <f>+B8905*(1+'VTU Crédito Hipotecario'!$D$20)^(0.00273972602739726)</f>
        <v>390.52994009491169</v>
      </c>
    </row>
    <row r="8907" spans="1:2" x14ac:dyDescent="0.25">
      <c r="A8907" s="4">
        <v>48398</v>
      </c>
      <c r="B8907" s="7">
        <f>+B8906*(1+'VTU Crédito Hipotecario'!$D$20)^(0.00273972602739726)</f>
        <v>390.56167155097262</v>
      </c>
    </row>
    <row r="8908" spans="1:2" x14ac:dyDescent="0.25">
      <c r="A8908" s="4">
        <v>48399</v>
      </c>
      <c r="B8908" s="7">
        <f>+B8907*(1+'VTU Crédito Hipotecario'!$D$20)^(0.00273972602739726)</f>
        <v>390.59340558528731</v>
      </c>
    </row>
    <row r="8909" spans="1:2" x14ac:dyDescent="0.25">
      <c r="A8909" s="4">
        <v>48400</v>
      </c>
      <c r="B8909" s="7">
        <f>+B8908*(1+'VTU Crédito Hipotecario'!$D$20)^(0.00273972602739726)</f>
        <v>390.6251421980653</v>
      </c>
    </row>
    <row r="8910" spans="1:2" x14ac:dyDescent="0.25">
      <c r="A8910" s="4">
        <v>48401</v>
      </c>
      <c r="B8910" s="7">
        <f>+B8909*(1+'VTU Crédito Hipotecario'!$D$20)^(0.00273972602739726)</f>
        <v>390.65688138951612</v>
      </c>
    </row>
    <row r="8911" spans="1:2" x14ac:dyDescent="0.25">
      <c r="A8911" s="4">
        <v>48402</v>
      </c>
      <c r="B8911" s="7">
        <f>+B8910*(1+'VTU Crédito Hipotecario'!$D$20)^(0.00273972602739726)</f>
        <v>390.68862315984921</v>
      </c>
    </row>
    <row r="8912" spans="1:2" x14ac:dyDescent="0.25">
      <c r="A8912" s="4">
        <v>48403</v>
      </c>
      <c r="B8912" s="7">
        <f>+B8911*(1+'VTU Crédito Hipotecario'!$D$20)^(0.00273972602739726)</f>
        <v>390.72036750927418</v>
      </c>
    </row>
    <row r="8913" spans="1:2" x14ac:dyDescent="0.25">
      <c r="A8913" s="4">
        <v>48404</v>
      </c>
      <c r="B8913" s="7">
        <f>+B8912*(1+'VTU Crédito Hipotecario'!$D$20)^(0.00273972602739726)</f>
        <v>390.7521144380006</v>
      </c>
    </row>
    <row r="8914" spans="1:2" x14ac:dyDescent="0.25">
      <c r="A8914" s="4">
        <v>48405</v>
      </c>
      <c r="B8914" s="7">
        <f>+B8913*(1+'VTU Crédito Hipotecario'!$D$20)^(0.00273972602739726)</f>
        <v>390.783863946238</v>
      </c>
    </row>
    <row r="8915" spans="1:2" x14ac:dyDescent="0.25">
      <c r="A8915" s="4">
        <v>48406</v>
      </c>
      <c r="B8915" s="7">
        <f>+B8914*(1+'VTU Crédito Hipotecario'!$D$20)^(0.00273972602739726)</f>
        <v>390.81561603419601</v>
      </c>
    </row>
    <row r="8916" spans="1:2" x14ac:dyDescent="0.25">
      <c r="A8916" s="4">
        <v>48407</v>
      </c>
      <c r="B8916" s="7">
        <f>+B8915*(1+'VTU Crédito Hipotecario'!$D$20)^(0.00273972602739726)</f>
        <v>390.84737070208416</v>
      </c>
    </row>
    <row r="8917" spans="1:2" x14ac:dyDescent="0.25">
      <c r="A8917" s="4">
        <v>48408</v>
      </c>
      <c r="B8917" s="7">
        <f>+B8916*(1+'VTU Crédito Hipotecario'!$D$20)^(0.00273972602739726)</f>
        <v>390.87912795011215</v>
      </c>
    </row>
    <row r="8918" spans="1:2" x14ac:dyDescent="0.25">
      <c r="A8918" s="4">
        <v>48409</v>
      </c>
      <c r="B8918" s="7">
        <f>+B8917*(1+'VTU Crédito Hipotecario'!$D$20)^(0.00273972602739726)</f>
        <v>390.91088777848961</v>
      </c>
    </row>
    <row r="8919" spans="1:2" x14ac:dyDescent="0.25">
      <c r="A8919" s="4">
        <v>48410</v>
      </c>
      <c r="B8919" s="7">
        <f>+B8918*(1+'VTU Crédito Hipotecario'!$D$20)^(0.00273972602739726)</f>
        <v>390.94265018742618</v>
      </c>
    </row>
    <row r="8920" spans="1:2" x14ac:dyDescent="0.25">
      <c r="A8920" s="4">
        <v>48411</v>
      </c>
      <c r="B8920" s="7">
        <f>+B8919*(1+'VTU Crédito Hipotecario'!$D$20)^(0.00273972602739726)</f>
        <v>390.97441517713156</v>
      </c>
    </row>
    <row r="8921" spans="1:2" x14ac:dyDescent="0.25">
      <c r="A8921" s="4">
        <v>48412</v>
      </c>
      <c r="B8921" s="7">
        <f>+B8920*(1+'VTU Crédito Hipotecario'!$D$20)^(0.00273972602739726)</f>
        <v>391.00618274781544</v>
      </c>
    </row>
    <row r="8922" spans="1:2" x14ac:dyDescent="0.25">
      <c r="A8922" s="4">
        <v>48413</v>
      </c>
      <c r="B8922" s="7">
        <f>+B8921*(1+'VTU Crédito Hipotecario'!$D$20)^(0.00273972602739726)</f>
        <v>391.03795289968753</v>
      </c>
    </row>
    <row r="8923" spans="1:2" x14ac:dyDescent="0.25">
      <c r="A8923" s="4">
        <v>48414</v>
      </c>
      <c r="B8923" s="7">
        <f>+B8922*(1+'VTU Crédito Hipotecario'!$D$20)^(0.00273972602739726)</f>
        <v>391.0697256329575</v>
      </c>
    </row>
    <row r="8924" spans="1:2" x14ac:dyDescent="0.25">
      <c r="A8924" s="4">
        <v>48415</v>
      </c>
      <c r="B8924" s="7">
        <f>+B8923*(1+'VTU Crédito Hipotecario'!$D$20)^(0.00273972602739726)</f>
        <v>391.10150094783518</v>
      </c>
    </row>
    <row r="8925" spans="1:2" x14ac:dyDescent="0.25">
      <c r="A8925" s="4">
        <v>48416</v>
      </c>
      <c r="B8925" s="7">
        <f>+B8924*(1+'VTU Crédito Hipotecario'!$D$20)^(0.00273972602739726)</f>
        <v>391.13327884453025</v>
      </c>
    </row>
    <row r="8926" spans="1:2" x14ac:dyDescent="0.25">
      <c r="A8926" s="4">
        <v>48417</v>
      </c>
      <c r="B8926" s="7">
        <f>+B8925*(1+'VTU Crédito Hipotecario'!$D$20)^(0.00273972602739726)</f>
        <v>391.16505932325259</v>
      </c>
    </row>
    <row r="8927" spans="1:2" x14ac:dyDescent="0.25">
      <c r="A8927" s="4">
        <v>48418</v>
      </c>
      <c r="B8927" s="7">
        <f>+B8926*(1+'VTU Crédito Hipotecario'!$D$20)^(0.00273972602739726)</f>
        <v>391.19684238421189</v>
      </c>
    </row>
    <row r="8928" spans="1:2" x14ac:dyDescent="0.25">
      <c r="A8928" s="4">
        <v>48419</v>
      </c>
      <c r="B8928" s="7">
        <f>+B8927*(1+'VTU Crédito Hipotecario'!$D$20)^(0.00273972602739726)</f>
        <v>391.22862802761802</v>
      </c>
    </row>
    <row r="8929" spans="1:2" x14ac:dyDescent="0.25">
      <c r="A8929" s="4">
        <v>48420</v>
      </c>
      <c r="B8929" s="7">
        <f>+B8928*(1+'VTU Crédito Hipotecario'!$D$20)^(0.00273972602739726)</f>
        <v>391.26041625368083</v>
      </c>
    </row>
    <row r="8930" spans="1:2" x14ac:dyDescent="0.25">
      <c r="A8930" s="4">
        <v>48421</v>
      </c>
      <c r="B8930" s="7">
        <f>+B8929*(1+'VTU Crédito Hipotecario'!$D$20)^(0.00273972602739726)</f>
        <v>391.29220706261015</v>
      </c>
    </row>
    <row r="8931" spans="1:2" x14ac:dyDescent="0.25">
      <c r="A8931" s="4">
        <v>48422</v>
      </c>
      <c r="B8931" s="7">
        <f>+B8930*(1+'VTU Crédito Hipotecario'!$D$20)^(0.00273972602739726)</f>
        <v>391.32400045461577</v>
      </c>
    </row>
    <row r="8932" spans="1:2" x14ac:dyDescent="0.25">
      <c r="A8932" s="4">
        <v>48423</v>
      </c>
      <c r="B8932" s="7">
        <f>+B8931*(1+'VTU Crédito Hipotecario'!$D$20)^(0.00273972602739726)</f>
        <v>391.35579642990768</v>
      </c>
    </row>
    <row r="8933" spans="1:2" x14ac:dyDescent="0.25">
      <c r="A8933" s="4">
        <v>48424</v>
      </c>
      <c r="B8933" s="7">
        <f>+B8932*(1+'VTU Crédito Hipotecario'!$D$20)^(0.00273972602739726)</f>
        <v>391.3875949886957</v>
      </c>
    </row>
    <row r="8934" spans="1:2" x14ac:dyDescent="0.25">
      <c r="A8934" s="4">
        <v>48425</v>
      </c>
      <c r="B8934" s="7">
        <f>+B8933*(1+'VTU Crédito Hipotecario'!$D$20)^(0.00273972602739726)</f>
        <v>391.41939613118979</v>
      </c>
    </row>
    <row r="8935" spans="1:2" x14ac:dyDescent="0.25">
      <c r="A8935" s="4">
        <v>48426</v>
      </c>
      <c r="B8935" s="7">
        <f>+B8934*(1+'VTU Crédito Hipotecario'!$D$20)^(0.00273972602739726)</f>
        <v>391.45119985759987</v>
      </c>
    </row>
    <row r="8936" spans="1:2" x14ac:dyDescent="0.25">
      <c r="A8936" s="4">
        <v>48427</v>
      </c>
      <c r="B8936" s="7">
        <f>+B8935*(1+'VTU Crédito Hipotecario'!$D$20)^(0.00273972602739726)</f>
        <v>391.48300616813589</v>
      </c>
    </row>
    <row r="8937" spans="1:2" x14ac:dyDescent="0.25">
      <c r="A8937" s="4">
        <v>48428</v>
      </c>
      <c r="B8937" s="7">
        <f>+B8936*(1+'VTU Crédito Hipotecario'!$D$20)^(0.00273972602739726)</f>
        <v>391.5148150630078</v>
      </c>
    </row>
    <row r="8938" spans="1:2" x14ac:dyDescent="0.25">
      <c r="A8938" s="4">
        <v>48429</v>
      </c>
      <c r="B8938" s="7">
        <f>+B8937*(1+'VTU Crédito Hipotecario'!$D$20)^(0.00273972602739726)</f>
        <v>391.5466265424256</v>
      </c>
    </row>
    <row r="8939" spans="1:2" x14ac:dyDescent="0.25">
      <c r="A8939" s="4">
        <v>48430</v>
      </c>
      <c r="B8939" s="7">
        <f>+B8938*(1+'VTU Crédito Hipotecario'!$D$20)^(0.00273972602739726)</f>
        <v>391.57844060659932</v>
      </c>
    </row>
    <row r="8940" spans="1:2" x14ac:dyDescent="0.25">
      <c r="A8940" s="4">
        <v>48431</v>
      </c>
      <c r="B8940" s="7">
        <f>+B8939*(1+'VTU Crédito Hipotecario'!$D$20)^(0.00273972602739726)</f>
        <v>391.61025725573893</v>
      </c>
    </row>
    <row r="8941" spans="1:2" x14ac:dyDescent="0.25">
      <c r="A8941" s="4">
        <v>48432</v>
      </c>
      <c r="B8941" s="7">
        <f>+B8940*(1+'VTU Crédito Hipotecario'!$D$20)^(0.00273972602739726)</f>
        <v>391.64207649005448</v>
      </c>
    </row>
    <row r="8942" spans="1:2" x14ac:dyDescent="0.25">
      <c r="A8942" s="4">
        <v>48433</v>
      </c>
      <c r="B8942" s="7">
        <f>+B8941*(1+'VTU Crédito Hipotecario'!$D$20)^(0.00273972602739726)</f>
        <v>391.673898309756</v>
      </c>
    </row>
    <row r="8943" spans="1:2" x14ac:dyDescent="0.25">
      <c r="A8943" s="4">
        <v>48434</v>
      </c>
      <c r="B8943" s="7">
        <f>+B8942*(1+'VTU Crédito Hipotecario'!$D$20)^(0.00273972602739726)</f>
        <v>391.70572271505358</v>
      </c>
    </row>
    <row r="8944" spans="1:2" x14ac:dyDescent="0.25">
      <c r="A8944" s="4">
        <v>48435</v>
      </c>
      <c r="B8944" s="7">
        <f>+B8943*(1+'VTU Crédito Hipotecario'!$D$20)^(0.00273972602739726)</f>
        <v>391.73754970615732</v>
      </c>
    </row>
    <row r="8945" spans="1:2" x14ac:dyDescent="0.25">
      <c r="A8945" s="4">
        <v>48436</v>
      </c>
      <c r="B8945" s="7">
        <f>+B8944*(1+'VTU Crédito Hipotecario'!$D$20)^(0.00273972602739726)</f>
        <v>391.76937928327732</v>
      </c>
    </row>
    <row r="8946" spans="1:2" x14ac:dyDescent="0.25">
      <c r="A8946" s="4">
        <v>48437</v>
      </c>
      <c r="B8946" s="7">
        <f>+B8945*(1+'VTU Crédito Hipotecario'!$D$20)^(0.00273972602739726)</f>
        <v>391.80121144662365</v>
      </c>
    </row>
    <row r="8947" spans="1:2" x14ac:dyDescent="0.25">
      <c r="A8947" s="4">
        <v>48438</v>
      </c>
      <c r="B8947" s="7">
        <f>+B8946*(1+'VTU Crédito Hipotecario'!$D$20)^(0.00273972602739726)</f>
        <v>391.83304619640649</v>
      </c>
    </row>
    <row r="8948" spans="1:2" x14ac:dyDescent="0.25">
      <c r="A8948" s="4">
        <v>48439</v>
      </c>
      <c r="B8948" s="7">
        <f>+B8947*(1+'VTU Crédito Hipotecario'!$D$20)^(0.00273972602739726)</f>
        <v>391.86488353283596</v>
      </c>
    </row>
    <row r="8949" spans="1:2" x14ac:dyDescent="0.25">
      <c r="A8949" s="4">
        <v>48440</v>
      </c>
      <c r="B8949" s="7">
        <f>+B8948*(1+'VTU Crédito Hipotecario'!$D$20)^(0.00273972602739726)</f>
        <v>391.89672345612229</v>
      </c>
    </row>
    <row r="8950" spans="1:2" x14ac:dyDescent="0.25">
      <c r="A8950" s="4">
        <v>48441</v>
      </c>
      <c r="B8950" s="7">
        <f>+B8949*(1+'VTU Crédito Hipotecario'!$D$20)^(0.00273972602739726)</f>
        <v>391.92856596647562</v>
      </c>
    </row>
    <row r="8951" spans="1:2" x14ac:dyDescent="0.25">
      <c r="A8951" s="4">
        <v>48442</v>
      </c>
      <c r="B8951" s="7">
        <f>+B8950*(1+'VTU Crédito Hipotecario'!$D$20)^(0.00273972602739726)</f>
        <v>391.96041106410615</v>
      </c>
    </row>
    <row r="8952" spans="1:2" x14ac:dyDescent="0.25">
      <c r="A8952" s="4">
        <v>48443</v>
      </c>
      <c r="B8952" s="7">
        <f>+B8951*(1+'VTU Crédito Hipotecario'!$D$20)^(0.00273972602739726)</f>
        <v>391.99225874922416</v>
      </c>
    </row>
    <row r="8953" spans="1:2" x14ac:dyDescent="0.25">
      <c r="A8953" s="4">
        <v>48444</v>
      </c>
      <c r="B8953" s="7">
        <f>+B8952*(1+'VTU Crédito Hipotecario'!$D$20)^(0.00273972602739726)</f>
        <v>392.02410902203985</v>
      </c>
    </row>
    <row r="8954" spans="1:2" x14ac:dyDescent="0.25">
      <c r="A8954" s="4">
        <v>48445</v>
      </c>
      <c r="B8954" s="7">
        <f>+B8953*(1+'VTU Crédito Hipotecario'!$D$20)^(0.00273972602739726)</f>
        <v>392.05596188276348</v>
      </c>
    </row>
    <row r="8955" spans="1:2" x14ac:dyDescent="0.25">
      <c r="A8955" s="4">
        <v>48446</v>
      </c>
      <c r="B8955" s="7">
        <f>+B8954*(1+'VTU Crédito Hipotecario'!$D$20)^(0.00273972602739726)</f>
        <v>392.08781733160532</v>
      </c>
    </row>
    <row r="8956" spans="1:2" x14ac:dyDescent="0.25">
      <c r="A8956" s="4">
        <v>48447</v>
      </c>
      <c r="B8956" s="7">
        <f>+B8955*(1+'VTU Crédito Hipotecario'!$D$20)^(0.00273972602739726)</f>
        <v>392.11967536877569</v>
      </c>
    </row>
    <row r="8957" spans="1:2" x14ac:dyDescent="0.25">
      <c r="A8957" s="4">
        <v>48448</v>
      </c>
      <c r="B8957" s="7">
        <f>+B8956*(1+'VTU Crédito Hipotecario'!$D$20)^(0.00273972602739726)</f>
        <v>392.15153599448485</v>
      </c>
    </row>
    <row r="8958" spans="1:2" x14ac:dyDescent="0.25">
      <c r="A8958" s="4">
        <v>48449</v>
      </c>
      <c r="B8958" s="7">
        <f>+B8957*(1+'VTU Crédito Hipotecario'!$D$20)^(0.00273972602739726)</f>
        <v>392.18339920894311</v>
      </c>
    </row>
    <row r="8959" spans="1:2" x14ac:dyDescent="0.25">
      <c r="A8959" s="4">
        <v>48450</v>
      </c>
      <c r="B8959" s="7">
        <f>+B8958*(1+'VTU Crédito Hipotecario'!$D$20)^(0.00273972602739726)</f>
        <v>392.21526501236087</v>
      </c>
    </row>
    <row r="8960" spans="1:2" x14ac:dyDescent="0.25">
      <c r="A8960" s="4">
        <v>48451</v>
      </c>
      <c r="B8960" s="7">
        <f>+B8959*(1+'VTU Crédito Hipotecario'!$D$20)^(0.00273972602739726)</f>
        <v>392.2471334049485</v>
      </c>
    </row>
    <row r="8961" spans="1:2" x14ac:dyDescent="0.25">
      <c r="A8961" s="4">
        <v>48452</v>
      </c>
      <c r="B8961" s="7">
        <f>+B8960*(1+'VTU Crédito Hipotecario'!$D$20)^(0.00273972602739726)</f>
        <v>392.27900438691631</v>
      </c>
    </row>
    <row r="8962" spans="1:2" x14ac:dyDescent="0.25">
      <c r="A8962" s="4">
        <v>48453</v>
      </c>
      <c r="B8962" s="7">
        <f>+B8961*(1+'VTU Crédito Hipotecario'!$D$20)^(0.00273972602739726)</f>
        <v>392.31087795847475</v>
      </c>
    </row>
    <row r="8963" spans="1:2" x14ac:dyDescent="0.25">
      <c r="A8963" s="4">
        <v>48454</v>
      </c>
      <c r="B8963" s="7">
        <f>+B8962*(1+'VTU Crédito Hipotecario'!$D$20)^(0.00273972602739726)</f>
        <v>392.34275411983418</v>
      </c>
    </row>
    <row r="8964" spans="1:2" x14ac:dyDescent="0.25">
      <c r="A8964" s="4">
        <v>48455</v>
      </c>
      <c r="B8964" s="7">
        <f>+B8963*(1+'VTU Crédito Hipotecario'!$D$20)^(0.00273972602739726)</f>
        <v>392.37463287120505</v>
      </c>
    </row>
    <row r="8965" spans="1:2" x14ac:dyDescent="0.25">
      <c r="A8965" s="4">
        <v>48456</v>
      </c>
      <c r="B8965" s="7">
        <f>+B8964*(1+'VTU Crédito Hipotecario'!$D$20)^(0.00273972602739726)</f>
        <v>392.40651421279779</v>
      </c>
    </row>
    <row r="8966" spans="1:2" x14ac:dyDescent="0.25">
      <c r="A8966" s="4">
        <v>48457</v>
      </c>
      <c r="B8966" s="7">
        <f>+B8965*(1+'VTU Crédito Hipotecario'!$D$20)^(0.00273972602739726)</f>
        <v>392.43839814482288</v>
      </c>
    </row>
    <row r="8967" spans="1:2" x14ac:dyDescent="0.25">
      <c r="A8967" s="4">
        <v>48458</v>
      </c>
      <c r="B8967" s="7">
        <f>+B8966*(1+'VTU Crédito Hipotecario'!$D$20)^(0.00273972602739726)</f>
        <v>392.47028466749083</v>
      </c>
    </row>
    <row r="8968" spans="1:2" x14ac:dyDescent="0.25">
      <c r="A8968" s="4">
        <v>48459</v>
      </c>
      <c r="B8968" s="7">
        <f>+B8967*(1+'VTU Crédito Hipotecario'!$D$20)^(0.00273972602739726)</f>
        <v>392.50217378101206</v>
      </c>
    </row>
    <row r="8969" spans="1:2" x14ac:dyDescent="0.25">
      <c r="A8969" s="4">
        <v>48460</v>
      </c>
      <c r="B8969" s="7">
        <f>+B8968*(1+'VTU Crédito Hipotecario'!$D$20)^(0.00273972602739726)</f>
        <v>392.53406548559718</v>
      </c>
    </row>
    <row r="8970" spans="1:2" x14ac:dyDescent="0.25">
      <c r="A8970" s="4">
        <v>48461</v>
      </c>
      <c r="B8970" s="7">
        <f>+B8969*(1+'VTU Crédito Hipotecario'!$D$20)^(0.00273972602739726)</f>
        <v>392.56595978145663</v>
      </c>
    </row>
    <row r="8971" spans="1:2" x14ac:dyDescent="0.25">
      <c r="A8971" s="4">
        <v>48462</v>
      </c>
      <c r="B8971" s="7">
        <f>+B8970*(1+'VTU Crédito Hipotecario'!$D$20)^(0.00273972602739726)</f>
        <v>392.597856668801</v>
      </c>
    </row>
    <row r="8972" spans="1:2" x14ac:dyDescent="0.25">
      <c r="A8972" s="4">
        <v>48463</v>
      </c>
      <c r="B8972" s="7">
        <f>+B8971*(1+'VTU Crédito Hipotecario'!$D$20)^(0.00273972602739726)</f>
        <v>392.62975614784085</v>
      </c>
    </row>
    <row r="8973" spans="1:2" x14ac:dyDescent="0.25">
      <c r="A8973" s="4">
        <v>48464</v>
      </c>
      <c r="B8973" s="7">
        <f>+B8972*(1+'VTU Crédito Hipotecario'!$D$20)^(0.00273972602739726)</f>
        <v>392.66165821878678</v>
      </c>
    </row>
    <row r="8974" spans="1:2" x14ac:dyDescent="0.25">
      <c r="A8974" s="4">
        <v>48465</v>
      </c>
      <c r="B8974" s="7">
        <f>+B8973*(1+'VTU Crédito Hipotecario'!$D$20)^(0.00273972602739726)</f>
        <v>392.69356288184935</v>
      </c>
    </row>
    <row r="8975" spans="1:2" x14ac:dyDescent="0.25">
      <c r="A8975" s="4">
        <v>48466</v>
      </c>
      <c r="B8975" s="7">
        <f>+B8974*(1+'VTU Crédito Hipotecario'!$D$20)^(0.00273972602739726)</f>
        <v>392.7254701372392</v>
      </c>
    </row>
    <row r="8976" spans="1:2" x14ac:dyDescent="0.25">
      <c r="A8976" s="4">
        <v>48467</v>
      </c>
      <c r="B8976" s="7">
        <f>+B8975*(1+'VTU Crédito Hipotecario'!$D$20)^(0.00273972602739726)</f>
        <v>392.75737998516695</v>
      </c>
    </row>
    <row r="8977" spans="1:2" x14ac:dyDescent="0.25">
      <c r="A8977" s="4">
        <v>48468</v>
      </c>
      <c r="B8977" s="7">
        <f>+B8976*(1+'VTU Crédito Hipotecario'!$D$20)^(0.00273972602739726)</f>
        <v>392.78929242584326</v>
      </c>
    </row>
    <row r="8978" spans="1:2" x14ac:dyDescent="0.25">
      <c r="A8978" s="4">
        <v>48469</v>
      </c>
      <c r="B8978" s="7">
        <f>+B8977*(1+'VTU Crédito Hipotecario'!$D$20)^(0.00273972602739726)</f>
        <v>392.82120745947879</v>
      </c>
    </row>
    <row r="8979" spans="1:2" x14ac:dyDescent="0.25">
      <c r="A8979" s="4">
        <v>48470</v>
      </c>
      <c r="B8979" s="7">
        <f>+B8978*(1+'VTU Crédito Hipotecario'!$D$20)^(0.00273972602739726)</f>
        <v>392.85312508628419</v>
      </c>
    </row>
    <row r="8980" spans="1:2" x14ac:dyDescent="0.25">
      <c r="A8980" s="4">
        <v>48471</v>
      </c>
      <c r="B8980" s="7">
        <f>+B8979*(1+'VTU Crédito Hipotecario'!$D$20)^(0.00273972602739726)</f>
        <v>392.8850453064702</v>
      </c>
    </row>
    <row r="8981" spans="1:2" x14ac:dyDescent="0.25">
      <c r="A8981" s="4">
        <v>48472</v>
      </c>
      <c r="B8981" s="7">
        <f>+B8980*(1+'VTU Crédito Hipotecario'!$D$20)^(0.00273972602739726)</f>
        <v>392.91696812024753</v>
      </c>
    </row>
    <row r="8982" spans="1:2" x14ac:dyDescent="0.25">
      <c r="A8982" s="4">
        <v>48473</v>
      </c>
      <c r="B8982" s="7">
        <f>+B8981*(1+'VTU Crédito Hipotecario'!$D$20)^(0.00273972602739726)</f>
        <v>392.94889352782695</v>
      </c>
    </row>
    <row r="8983" spans="1:2" x14ac:dyDescent="0.25">
      <c r="A8983" s="4">
        <v>48474</v>
      </c>
      <c r="B8983" s="7">
        <f>+B8982*(1+'VTU Crédito Hipotecario'!$D$20)^(0.00273972602739726)</f>
        <v>392.98082152941919</v>
      </c>
    </row>
    <row r="8984" spans="1:2" x14ac:dyDescent="0.25">
      <c r="A8984" s="4">
        <v>48475</v>
      </c>
      <c r="B8984" s="7">
        <f>+B8983*(1+'VTU Crédito Hipotecario'!$D$20)^(0.00273972602739726)</f>
        <v>393.01275212523501</v>
      </c>
    </row>
    <row r="8985" spans="1:2" x14ac:dyDescent="0.25">
      <c r="A8985" s="4">
        <v>48476</v>
      </c>
      <c r="B8985" s="7">
        <f>+B8984*(1+'VTU Crédito Hipotecario'!$D$20)^(0.00273972602739726)</f>
        <v>393.0446853154852</v>
      </c>
    </row>
    <row r="8986" spans="1:2" x14ac:dyDescent="0.25">
      <c r="A8986" s="4">
        <v>48477</v>
      </c>
      <c r="B8986" s="7">
        <f>+B8985*(1+'VTU Crédito Hipotecario'!$D$20)^(0.00273972602739726)</f>
        <v>393.07662110038052</v>
      </c>
    </row>
    <row r="8987" spans="1:2" x14ac:dyDescent="0.25">
      <c r="A8987" s="4">
        <v>48478</v>
      </c>
      <c r="B8987" s="7">
        <f>+B8986*(1+'VTU Crédito Hipotecario'!$D$20)^(0.00273972602739726)</f>
        <v>393.10855948013187</v>
      </c>
    </row>
    <row r="8988" spans="1:2" x14ac:dyDescent="0.25">
      <c r="A8988" s="4">
        <v>48479</v>
      </c>
      <c r="B8988" s="7">
        <f>+B8987*(1+'VTU Crédito Hipotecario'!$D$20)^(0.00273972602739726)</f>
        <v>393.14050045495003</v>
      </c>
    </row>
    <row r="8989" spans="1:2" x14ac:dyDescent="0.25">
      <c r="A8989" s="4">
        <v>48480</v>
      </c>
      <c r="B8989" s="7">
        <f>+B8988*(1+'VTU Crédito Hipotecario'!$D$20)^(0.00273972602739726)</f>
        <v>393.17244402504588</v>
      </c>
    </row>
    <row r="8990" spans="1:2" x14ac:dyDescent="0.25">
      <c r="A8990" s="4">
        <v>48481</v>
      </c>
      <c r="B8990" s="7">
        <f>+B8989*(1+'VTU Crédito Hipotecario'!$D$20)^(0.00273972602739726)</f>
        <v>393.20439019063031</v>
      </c>
    </row>
    <row r="8991" spans="1:2" x14ac:dyDescent="0.25">
      <c r="A8991" s="4">
        <v>48482</v>
      </c>
      <c r="B8991" s="7">
        <f>+B8990*(1+'VTU Crédito Hipotecario'!$D$20)^(0.00273972602739726)</f>
        <v>393.23633895191415</v>
      </c>
    </row>
    <row r="8992" spans="1:2" x14ac:dyDescent="0.25">
      <c r="A8992" s="4">
        <v>48483</v>
      </c>
      <c r="B8992" s="7">
        <f>+B8991*(1+'VTU Crédito Hipotecario'!$D$20)^(0.00273972602739726)</f>
        <v>393.26829030910835</v>
      </c>
    </row>
    <row r="8993" spans="1:2" x14ac:dyDescent="0.25">
      <c r="A8993" s="4">
        <v>48484</v>
      </c>
      <c r="B8993" s="7">
        <f>+B8992*(1+'VTU Crédito Hipotecario'!$D$20)^(0.00273972602739726)</f>
        <v>393.30024426242386</v>
      </c>
    </row>
    <row r="8994" spans="1:2" x14ac:dyDescent="0.25">
      <c r="A8994" s="4">
        <v>48485</v>
      </c>
      <c r="B8994" s="7">
        <f>+B8993*(1+'VTU Crédito Hipotecario'!$D$20)^(0.00273972602739726)</f>
        <v>393.33220081207156</v>
      </c>
    </row>
    <row r="8995" spans="1:2" x14ac:dyDescent="0.25">
      <c r="A8995" s="4">
        <v>48486</v>
      </c>
      <c r="B8995" s="7">
        <f>+B8994*(1+'VTU Crédito Hipotecario'!$D$20)^(0.00273972602739726)</f>
        <v>393.36415995826246</v>
      </c>
    </row>
    <row r="8996" spans="1:2" x14ac:dyDescent="0.25">
      <c r="A8996" s="4">
        <v>48487</v>
      </c>
      <c r="B8996" s="7">
        <f>+B8995*(1+'VTU Crédito Hipotecario'!$D$20)^(0.00273972602739726)</f>
        <v>393.39612170120751</v>
      </c>
    </row>
    <row r="8997" spans="1:2" x14ac:dyDescent="0.25">
      <c r="A8997" s="4">
        <v>48488</v>
      </c>
      <c r="B8997" s="7">
        <f>+B8996*(1+'VTU Crédito Hipotecario'!$D$20)^(0.00273972602739726)</f>
        <v>393.42808604111769</v>
      </c>
    </row>
    <row r="8998" spans="1:2" x14ac:dyDescent="0.25">
      <c r="A8998" s="4">
        <v>48489</v>
      </c>
      <c r="B8998" s="7">
        <f>+B8997*(1+'VTU Crédito Hipotecario'!$D$20)^(0.00273972602739726)</f>
        <v>393.46005297820403</v>
      </c>
    </row>
    <row r="8999" spans="1:2" x14ac:dyDescent="0.25">
      <c r="A8999" s="4">
        <v>48490</v>
      </c>
      <c r="B8999" s="7">
        <f>+B8998*(1+'VTU Crédito Hipotecario'!$D$20)^(0.00273972602739726)</f>
        <v>393.49202251267752</v>
      </c>
    </row>
    <row r="9000" spans="1:2" x14ac:dyDescent="0.25">
      <c r="A9000" s="4">
        <v>48491</v>
      </c>
      <c r="B9000" s="7">
        <f>+B8999*(1+'VTU Crédito Hipotecario'!$D$20)^(0.00273972602739726)</f>
        <v>393.52399464474922</v>
      </c>
    </row>
    <row r="9001" spans="1:2" x14ac:dyDescent="0.25">
      <c r="A9001" s="4">
        <v>48492</v>
      </c>
      <c r="B9001" s="7">
        <f>+B9000*(1+'VTU Crédito Hipotecario'!$D$20)^(0.00273972602739726)</f>
        <v>393.55596937463025</v>
      </c>
    </row>
    <row r="9002" spans="1:2" x14ac:dyDescent="0.25">
      <c r="A9002" s="4">
        <v>48493</v>
      </c>
      <c r="B9002" s="7">
        <f>+B9001*(1+'VTU Crédito Hipotecario'!$D$20)^(0.00273972602739726)</f>
        <v>393.58794670253161</v>
      </c>
    </row>
    <row r="9003" spans="1:2" x14ac:dyDescent="0.25">
      <c r="A9003" s="4">
        <v>48494</v>
      </c>
      <c r="B9003" s="7">
        <f>+B9002*(1+'VTU Crédito Hipotecario'!$D$20)^(0.00273972602739726)</f>
        <v>393.61992662866442</v>
      </c>
    </row>
    <row r="9004" spans="1:2" x14ac:dyDescent="0.25">
      <c r="A9004" s="4">
        <v>48495</v>
      </c>
      <c r="B9004" s="7">
        <f>+B9003*(1+'VTU Crédito Hipotecario'!$D$20)^(0.00273972602739726)</f>
        <v>393.65190915323979</v>
      </c>
    </row>
    <row r="9005" spans="1:2" x14ac:dyDescent="0.25">
      <c r="A9005" s="4">
        <v>48496</v>
      </c>
      <c r="B9005" s="7">
        <f>+B9004*(1+'VTU Crédito Hipotecario'!$D$20)^(0.00273972602739726)</f>
        <v>393.68389427646889</v>
      </c>
    </row>
    <row r="9006" spans="1:2" x14ac:dyDescent="0.25">
      <c r="A9006" s="4">
        <v>48497</v>
      </c>
      <c r="B9006" s="7">
        <f>+B9005*(1+'VTU Crédito Hipotecario'!$D$20)^(0.00273972602739726)</f>
        <v>393.71588199856285</v>
      </c>
    </row>
    <row r="9007" spans="1:2" x14ac:dyDescent="0.25">
      <c r="A9007" s="4">
        <v>48498</v>
      </c>
      <c r="B9007" s="7">
        <f>+B9006*(1+'VTU Crédito Hipotecario'!$D$20)^(0.00273972602739726)</f>
        <v>393.74787231973278</v>
      </c>
    </row>
    <row r="9008" spans="1:2" x14ac:dyDescent="0.25">
      <c r="A9008" s="4">
        <v>48499</v>
      </c>
      <c r="B9008" s="7">
        <f>+B9007*(1+'VTU Crédito Hipotecario'!$D$20)^(0.00273972602739726)</f>
        <v>393.77986524018991</v>
      </c>
    </row>
    <row r="9009" spans="1:2" x14ac:dyDescent="0.25">
      <c r="A9009" s="4">
        <v>48500</v>
      </c>
      <c r="B9009" s="7">
        <f>+B9008*(1+'VTU Crédito Hipotecario'!$D$20)^(0.00273972602739726)</f>
        <v>393.81186076014541</v>
      </c>
    </row>
    <row r="9010" spans="1:2" x14ac:dyDescent="0.25">
      <c r="A9010" s="4">
        <v>48501</v>
      </c>
      <c r="B9010" s="7">
        <f>+B9009*(1+'VTU Crédito Hipotecario'!$D$20)^(0.00273972602739726)</f>
        <v>393.84385887981051</v>
      </c>
    </row>
    <row r="9011" spans="1:2" x14ac:dyDescent="0.25">
      <c r="A9011" s="4">
        <v>48502</v>
      </c>
      <c r="B9011" s="7">
        <f>+B9010*(1+'VTU Crédito Hipotecario'!$D$20)^(0.00273972602739726)</f>
        <v>393.87585959939651</v>
      </c>
    </row>
    <row r="9012" spans="1:2" x14ac:dyDescent="0.25">
      <c r="A9012" s="4">
        <v>48503</v>
      </c>
      <c r="B9012" s="7">
        <f>+B9011*(1+'VTU Crédito Hipotecario'!$D$20)^(0.00273972602739726)</f>
        <v>393.90786291911456</v>
      </c>
    </row>
    <row r="9013" spans="1:2" x14ac:dyDescent="0.25">
      <c r="A9013" s="4">
        <v>48504</v>
      </c>
      <c r="B9013" s="7">
        <f>+B9012*(1+'VTU Crédito Hipotecario'!$D$20)^(0.00273972602739726)</f>
        <v>393.93986883917597</v>
      </c>
    </row>
    <row r="9014" spans="1:2" x14ac:dyDescent="0.25">
      <c r="A9014" s="4">
        <v>48505</v>
      </c>
      <c r="B9014" s="7">
        <f>+B9013*(1+'VTU Crédito Hipotecario'!$D$20)^(0.00273972602739726)</f>
        <v>393.97187735979202</v>
      </c>
    </row>
    <row r="9015" spans="1:2" x14ac:dyDescent="0.25">
      <c r="A9015" s="4">
        <v>48506</v>
      </c>
      <c r="B9015" s="7">
        <f>+B9014*(1+'VTU Crédito Hipotecario'!$D$20)^(0.00273972602739726)</f>
        <v>394.00388848117399</v>
      </c>
    </row>
    <row r="9016" spans="1:2" x14ac:dyDescent="0.25">
      <c r="A9016" s="4">
        <v>48507</v>
      </c>
      <c r="B9016" s="7">
        <f>+B9015*(1+'VTU Crédito Hipotecario'!$D$20)^(0.00273972602739726)</f>
        <v>394.03590220353323</v>
      </c>
    </row>
    <row r="9017" spans="1:2" x14ac:dyDescent="0.25">
      <c r="A9017" s="4">
        <v>48508</v>
      </c>
      <c r="B9017" s="7">
        <f>+B9016*(1+'VTU Crédito Hipotecario'!$D$20)^(0.00273972602739726)</f>
        <v>394.06791852708108</v>
      </c>
    </row>
    <row r="9018" spans="1:2" x14ac:dyDescent="0.25">
      <c r="A9018" s="4">
        <v>48509</v>
      </c>
      <c r="B9018" s="7">
        <f>+B9017*(1+'VTU Crédito Hipotecario'!$D$20)^(0.00273972602739726)</f>
        <v>394.09993745202883</v>
      </c>
    </row>
    <row r="9019" spans="1:2" x14ac:dyDescent="0.25">
      <c r="A9019" s="4">
        <v>48510</v>
      </c>
      <c r="B9019" s="7">
        <f>+B9018*(1+'VTU Crédito Hipotecario'!$D$20)^(0.00273972602739726)</f>
        <v>394.13195897858793</v>
      </c>
    </row>
    <row r="9020" spans="1:2" x14ac:dyDescent="0.25">
      <c r="A9020" s="4">
        <v>48511</v>
      </c>
      <c r="B9020" s="7">
        <f>+B9019*(1+'VTU Crédito Hipotecario'!$D$20)^(0.00273972602739726)</f>
        <v>394.16398310696968</v>
      </c>
    </row>
    <row r="9021" spans="1:2" x14ac:dyDescent="0.25">
      <c r="A9021" s="4">
        <v>48512</v>
      </c>
      <c r="B9021" s="7">
        <f>+B9020*(1+'VTU Crédito Hipotecario'!$D$20)^(0.00273972602739726)</f>
        <v>394.19600983738559</v>
      </c>
    </row>
    <row r="9022" spans="1:2" x14ac:dyDescent="0.25">
      <c r="A9022" s="4">
        <v>48513</v>
      </c>
      <c r="B9022" s="7">
        <f>+B9021*(1+'VTU Crédito Hipotecario'!$D$20)^(0.00273972602739726)</f>
        <v>394.228039170047</v>
      </c>
    </row>
    <row r="9023" spans="1:2" x14ac:dyDescent="0.25">
      <c r="A9023" s="4">
        <v>48514</v>
      </c>
      <c r="B9023" s="7">
        <f>+B9022*(1+'VTU Crédito Hipotecario'!$D$20)^(0.00273972602739726)</f>
        <v>394.26007110516537</v>
      </c>
    </row>
    <row r="9024" spans="1:2" x14ac:dyDescent="0.25">
      <c r="A9024" s="4">
        <v>48515</v>
      </c>
      <c r="B9024" s="7">
        <f>+B9023*(1+'VTU Crédito Hipotecario'!$D$20)^(0.00273972602739726)</f>
        <v>394.29210564295215</v>
      </c>
    </row>
    <row r="9025" spans="1:2" x14ac:dyDescent="0.25">
      <c r="A9025" s="4">
        <v>48516</v>
      </c>
      <c r="B9025" s="7">
        <f>+B9024*(1+'VTU Crédito Hipotecario'!$D$20)^(0.00273972602739726)</f>
        <v>394.32414278361881</v>
      </c>
    </row>
    <row r="9026" spans="1:2" x14ac:dyDescent="0.25">
      <c r="A9026" s="4">
        <v>48517</v>
      </c>
      <c r="B9026" s="7">
        <f>+B9025*(1+'VTU Crédito Hipotecario'!$D$20)^(0.00273972602739726)</f>
        <v>394.35618252737686</v>
      </c>
    </row>
    <row r="9027" spans="1:2" x14ac:dyDescent="0.25">
      <c r="A9027" s="4">
        <v>48518</v>
      </c>
      <c r="B9027" s="7">
        <f>+B9026*(1+'VTU Crédito Hipotecario'!$D$20)^(0.00273972602739726)</f>
        <v>394.38822487443781</v>
      </c>
    </row>
    <row r="9028" spans="1:2" x14ac:dyDescent="0.25">
      <c r="A9028" s="4">
        <v>48519</v>
      </c>
      <c r="B9028" s="7">
        <f>+B9027*(1+'VTU Crédito Hipotecario'!$D$20)^(0.00273972602739726)</f>
        <v>394.42026982501318</v>
      </c>
    </row>
    <row r="9029" spans="1:2" x14ac:dyDescent="0.25">
      <c r="A9029" s="4">
        <v>48520</v>
      </c>
      <c r="B9029" s="7">
        <f>+B9028*(1+'VTU Crédito Hipotecario'!$D$20)^(0.00273972602739726)</f>
        <v>394.45231737931448</v>
      </c>
    </row>
    <row r="9030" spans="1:2" x14ac:dyDescent="0.25">
      <c r="A9030" s="4">
        <v>48521</v>
      </c>
      <c r="B9030" s="7">
        <f>+B9029*(1+'VTU Crédito Hipotecario'!$D$20)^(0.00273972602739726)</f>
        <v>394.48436753755334</v>
      </c>
    </row>
    <row r="9031" spans="1:2" x14ac:dyDescent="0.25">
      <c r="A9031" s="4">
        <v>48522</v>
      </c>
      <c r="B9031" s="7">
        <f>+B9030*(1+'VTU Crédito Hipotecario'!$D$20)^(0.00273972602739726)</f>
        <v>394.51642029994127</v>
      </c>
    </row>
    <row r="9032" spans="1:2" x14ac:dyDescent="0.25">
      <c r="A9032" s="4">
        <v>48523</v>
      </c>
      <c r="B9032" s="7">
        <f>+B9031*(1+'VTU Crédito Hipotecario'!$D$20)^(0.00273972602739726)</f>
        <v>394.54847566668985</v>
      </c>
    </row>
    <row r="9033" spans="1:2" x14ac:dyDescent="0.25">
      <c r="A9033" s="4">
        <v>48524</v>
      </c>
      <c r="B9033" s="7">
        <f>+B9032*(1+'VTU Crédito Hipotecario'!$D$20)^(0.00273972602739726)</f>
        <v>394.58053363801076</v>
      </c>
    </row>
    <row r="9034" spans="1:2" x14ac:dyDescent="0.25">
      <c r="A9034" s="4">
        <v>48525</v>
      </c>
      <c r="B9034" s="7">
        <f>+B9033*(1+'VTU Crédito Hipotecario'!$D$20)^(0.00273972602739726)</f>
        <v>394.61259421411557</v>
      </c>
    </row>
    <row r="9035" spans="1:2" x14ac:dyDescent="0.25">
      <c r="A9035" s="4">
        <v>48526</v>
      </c>
      <c r="B9035" s="7">
        <f>+B9034*(1+'VTU Crédito Hipotecario'!$D$20)^(0.00273972602739726)</f>
        <v>394.64465739521597</v>
      </c>
    </row>
    <row r="9036" spans="1:2" x14ac:dyDescent="0.25">
      <c r="A9036" s="4">
        <v>48527</v>
      </c>
      <c r="B9036" s="7">
        <f>+B9035*(1+'VTU Crédito Hipotecario'!$D$20)^(0.00273972602739726)</f>
        <v>394.67672318152358</v>
      </c>
    </row>
    <row r="9037" spans="1:2" x14ac:dyDescent="0.25">
      <c r="A9037" s="4">
        <v>48528</v>
      </c>
      <c r="B9037" s="7">
        <f>+B9036*(1+'VTU Crédito Hipotecario'!$D$20)^(0.00273972602739726)</f>
        <v>394.7087915732501</v>
      </c>
    </row>
    <row r="9038" spans="1:2" x14ac:dyDescent="0.25">
      <c r="A9038" s="4">
        <v>48529</v>
      </c>
      <c r="B9038" s="7">
        <f>+B9037*(1+'VTU Crédito Hipotecario'!$D$20)^(0.00273972602739726)</f>
        <v>394.74086257060719</v>
      </c>
    </row>
    <row r="9039" spans="1:2" x14ac:dyDescent="0.25">
      <c r="A9039" s="4">
        <v>48530</v>
      </c>
      <c r="B9039" s="7">
        <f>+B9038*(1+'VTU Crédito Hipotecario'!$D$20)^(0.00273972602739726)</f>
        <v>394.77293617380661</v>
      </c>
    </row>
    <row r="9040" spans="1:2" x14ac:dyDescent="0.25">
      <c r="A9040" s="4">
        <v>48531</v>
      </c>
      <c r="B9040" s="7">
        <f>+B9039*(1+'VTU Crédito Hipotecario'!$D$20)^(0.00273972602739726)</f>
        <v>394.8050123830601</v>
      </c>
    </row>
    <row r="9041" spans="1:2" x14ac:dyDescent="0.25">
      <c r="A9041" s="4">
        <v>48532</v>
      </c>
      <c r="B9041" s="7">
        <f>+B9040*(1+'VTU Crédito Hipotecario'!$D$20)^(0.00273972602739726)</f>
        <v>394.8370911985794</v>
      </c>
    </row>
    <row r="9042" spans="1:2" x14ac:dyDescent="0.25">
      <c r="A9042" s="4">
        <v>48533</v>
      </c>
      <c r="B9042" s="7">
        <f>+B9041*(1+'VTU Crédito Hipotecario'!$D$20)^(0.00273972602739726)</f>
        <v>394.86917262057625</v>
      </c>
    </row>
    <row r="9043" spans="1:2" x14ac:dyDescent="0.25">
      <c r="A9043" s="4">
        <v>48534</v>
      </c>
      <c r="B9043" s="7">
        <f>+B9042*(1+'VTU Crédito Hipotecario'!$D$20)^(0.00273972602739726)</f>
        <v>394.90125664926245</v>
      </c>
    </row>
    <row r="9044" spans="1:2" x14ac:dyDescent="0.25">
      <c r="A9044" s="4">
        <v>48535</v>
      </c>
      <c r="B9044" s="7">
        <f>+B9043*(1+'VTU Crédito Hipotecario'!$D$20)^(0.00273972602739726)</f>
        <v>394.93334328484974</v>
      </c>
    </row>
    <row r="9045" spans="1:2" x14ac:dyDescent="0.25">
      <c r="A9045" s="4">
        <v>48536</v>
      </c>
      <c r="B9045" s="7">
        <f>+B9044*(1+'VTU Crédito Hipotecario'!$D$20)^(0.00273972602739726)</f>
        <v>394.96543252755004</v>
      </c>
    </row>
    <row r="9046" spans="1:2" x14ac:dyDescent="0.25">
      <c r="A9046" s="4">
        <v>48537</v>
      </c>
      <c r="B9046" s="7">
        <f>+B9045*(1+'VTU Crédito Hipotecario'!$D$20)^(0.00273972602739726)</f>
        <v>394.99752437757508</v>
      </c>
    </row>
    <row r="9047" spans="1:2" x14ac:dyDescent="0.25">
      <c r="A9047" s="4">
        <v>48538</v>
      </c>
      <c r="B9047" s="7">
        <f>+B9046*(1+'VTU Crédito Hipotecario'!$D$20)^(0.00273972602739726)</f>
        <v>395.02961883513677</v>
      </c>
    </row>
    <row r="9048" spans="1:2" x14ac:dyDescent="0.25">
      <c r="A9048" s="4">
        <v>48539</v>
      </c>
      <c r="B9048" s="7">
        <f>+B9047*(1+'VTU Crédito Hipotecario'!$D$20)^(0.00273972602739726)</f>
        <v>395.06171590044698</v>
      </c>
    </row>
    <row r="9049" spans="1:2" x14ac:dyDescent="0.25">
      <c r="A9049" s="4">
        <v>48540</v>
      </c>
      <c r="B9049" s="7">
        <f>+B9048*(1+'VTU Crédito Hipotecario'!$D$20)^(0.00273972602739726)</f>
        <v>395.09381557371762</v>
      </c>
    </row>
    <row r="9050" spans="1:2" x14ac:dyDescent="0.25">
      <c r="A9050" s="4">
        <v>48541</v>
      </c>
      <c r="B9050" s="7">
        <f>+B9049*(1+'VTU Crédito Hipotecario'!$D$20)^(0.00273972602739726)</f>
        <v>395.12591785516054</v>
      </c>
    </row>
    <row r="9051" spans="1:2" x14ac:dyDescent="0.25">
      <c r="A9051" s="4">
        <v>48542</v>
      </c>
      <c r="B9051" s="7">
        <f>+B9050*(1+'VTU Crédito Hipotecario'!$D$20)^(0.00273972602739726)</f>
        <v>395.15802274498765</v>
      </c>
    </row>
    <row r="9052" spans="1:2" x14ac:dyDescent="0.25">
      <c r="A9052" s="4">
        <v>48543</v>
      </c>
      <c r="B9052" s="7">
        <f>+B9051*(1+'VTU Crédito Hipotecario'!$D$20)^(0.00273972602739726)</f>
        <v>395.19013024341092</v>
      </c>
    </row>
    <row r="9053" spans="1:2" x14ac:dyDescent="0.25">
      <c r="A9053" s="4">
        <v>48544</v>
      </c>
      <c r="B9053" s="7">
        <f>+B9052*(1+'VTU Crédito Hipotecario'!$D$20)^(0.00273972602739726)</f>
        <v>395.22224035064232</v>
      </c>
    </row>
    <row r="9054" spans="1:2" x14ac:dyDescent="0.25">
      <c r="A9054" s="4">
        <v>48545</v>
      </c>
      <c r="B9054" s="7">
        <f>+B9053*(1+'VTU Crédito Hipotecario'!$D$20)^(0.00273972602739726)</f>
        <v>395.25435306689383</v>
      </c>
    </row>
    <row r="9055" spans="1:2" x14ac:dyDescent="0.25">
      <c r="A9055" s="4">
        <v>48546</v>
      </c>
      <c r="B9055" s="7">
        <f>+B9054*(1+'VTU Crédito Hipotecario'!$D$20)^(0.00273972602739726)</f>
        <v>395.2864683923774</v>
      </c>
    </row>
    <row r="9056" spans="1:2" x14ac:dyDescent="0.25">
      <c r="A9056" s="4">
        <v>48547</v>
      </c>
      <c r="B9056" s="7">
        <f>+B9055*(1+'VTU Crédito Hipotecario'!$D$20)^(0.00273972602739726)</f>
        <v>395.31858632730501</v>
      </c>
    </row>
    <row r="9057" spans="1:2" x14ac:dyDescent="0.25">
      <c r="A9057" s="4">
        <v>48548</v>
      </c>
      <c r="B9057" s="7">
        <f>+B9056*(1+'VTU Crédito Hipotecario'!$D$20)^(0.00273972602739726)</f>
        <v>395.35070687188875</v>
      </c>
    </row>
    <row r="9058" spans="1:2" x14ac:dyDescent="0.25">
      <c r="A9058" s="4">
        <v>48549</v>
      </c>
      <c r="B9058" s="7">
        <f>+B9057*(1+'VTU Crédito Hipotecario'!$D$20)^(0.00273972602739726)</f>
        <v>395.38283002634063</v>
      </c>
    </row>
    <row r="9059" spans="1:2" x14ac:dyDescent="0.25">
      <c r="A9059" s="4">
        <v>48550</v>
      </c>
      <c r="B9059" s="7">
        <f>+B9058*(1+'VTU Crédito Hipotecario'!$D$20)^(0.00273972602739726)</f>
        <v>395.41495579087268</v>
      </c>
    </row>
    <row r="9060" spans="1:2" x14ac:dyDescent="0.25">
      <c r="A9060" s="4">
        <v>48551</v>
      </c>
      <c r="B9060" s="7">
        <f>+B9059*(1+'VTU Crédito Hipotecario'!$D$20)^(0.00273972602739726)</f>
        <v>395.44708416569705</v>
      </c>
    </row>
    <row r="9061" spans="1:2" x14ac:dyDescent="0.25">
      <c r="A9061" s="4">
        <v>48552</v>
      </c>
      <c r="B9061" s="7">
        <f>+B9060*(1+'VTU Crédito Hipotecario'!$D$20)^(0.00273972602739726)</f>
        <v>395.47921515102576</v>
      </c>
    </row>
    <row r="9062" spans="1:2" x14ac:dyDescent="0.25">
      <c r="A9062" s="4">
        <v>48553</v>
      </c>
      <c r="B9062" s="7">
        <f>+B9061*(1+'VTU Crédito Hipotecario'!$D$20)^(0.00273972602739726)</f>
        <v>395.51134874707094</v>
      </c>
    </row>
    <row r="9063" spans="1:2" x14ac:dyDescent="0.25">
      <c r="A9063" s="4">
        <v>48554</v>
      </c>
      <c r="B9063" s="7">
        <f>+B9062*(1+'VTU Crédito Hipotecario'!$D$20)^(0.00273972602739726)</f>
        <v>395.54348495404474</v>
      </c>
    </row>
    <row r="9064" spans="1:2" x14ac:dyDescent="0.25">
      <c r="A9064" s="4">
        <v>48555</v>
      </c>
      <c r="B9064" s="7">
        <f>+B9063*(1+'VTU Crédito Hipotecario'!$D$20)^(0.00273972602739726)</f>
        <v>395.5756237721593</v>
      </c>
    </row>
    <row r="9065" spans="1:2" x14ac:dyDescent="0.25">
      <c r="A9065" s="4">
        <v>48556</v>
      </c>
      <c r="B9065" s="7">
        <f>+B9064*(1+'VTU Crédito Hipotecario'!$D$20)^(0.00273972602739726)</f>
        <v>395.60776520162676</v>
      </c>
    </row>
    <row r="9066" spans="1:2" x14ac:dyDescent="0.25">
      <c r="A9066" s="4">
        <v>48557</v>
      </c>
      <c r="B9066" s="7">
        <f>+B9065*(1+'VTU Crédito Hipotecario'!$D$20)^(0.00273972602739726)</f>
        <v>395.63990924265931</v>
      </c>
    </row>
    <row r="9067" spans="1:2" x14ac:dyDescent="0.25">
      <c r="A9067" s="4">
        <v>48558</v>
      </c>
      <c r="B9067" s="7">
        <f>+B9066*(1+'VTU Crédito Hipotecario'!$D$20)^(0.00273972602739726)</f>
        <v>395.67205589546916</v>
      </c>
    </row>
    <row r="9068" spans="1:2" x14ac:dyDescent="0.25">
      <c r="A9068" s="4">
        <v>48559</v>
      </c>
      <c r="B9068" s="7">
        <f>+B9067*(1+'VTU Crédito Hipotecario'!$D$20)^(0.00273972602739726)</f>
        <v>395.70420516026849</v>
      </c>
    </row>
    <row r="9069" spans="1:2" x14ac:dyDescent="0.25">
      <c r="A9069" s="4">
        <v>48560</v>
      </c>
      <c r="B9069" s="7">
        <f>+B9068*(1+'VTU Crédito Hipotecario'!$D$20)^(0.00273972602739726)</f>
        <v>395.73635703726956</v>
      </c>
    </row>
    <row r="9070" spans="1:2" x14ac:dyDescent="0.25">
      <c r="A9070" s="4">
        <v>48561</v>
      </c>
      <c r="B9070" s="7">
        <f>+B9069*(1+'VTU Crédito Hipotecario'!$D$20)^(0.00273972602739726)</f>
        <v>395.76851152668456</v>
      </c>
    </row>
    <row r="9071" spans="1:2" x14ac:dyDescent="0.25">
      <c r="A9071" s="4">
        <v>48562</v>
      </c>
      <c r="B9071" s="7">
        <f>+B9070*(1+'VTU Crédito Hipotecario'!$D$20)^(0.00273972602739726)</f>
        <v>395.80066862872582</v>
      </c>
    </row>
    <row r="9072" spans="1:2" x14ac:dyDescent="0.25">
      <c r="A9072" s="4">
        <v>48563</v>
      </c>
      <c r="B9072" s="7">
        <f>+B9071*(1+'VTU Crédito Hipotecario'!$D$20)^(0.00273972602739726)</f>
        <v>395.83282834360557</v>
      </c>
    </row>
    <row r="9073" spans="1:2" x14ac:dyDescent="0.25">
      <c r="A9073" s="4">
        <v>48564</v>
      </c>
      <c r="B9073" s="7">
        <f>+B9072*(1+'VTU Crédito Hipotecario'!$D$20)^(0.00273972602739726)</f>
        <v>395.86499067153619</v>
      </c>
    </row>
    <row r="9074" spans="1:2" x14ac:dyDescent="0.25">
      <c r="A9074" s="4">
        <v>48565</v>
      </c>
      <c r="B9074" s="7">
        <f>+B9073*(1+'VTU Crédito Hipotecario'!$D$20)^(0.00273972602739726)</f>
        <v>395.89715561272993</v>
      </c>
    </row>
    <row r="9075" spans="1:2" x14ac:dyDescent="0.25">
      <c r="A9075" s="4">
        <v>48566</v>
      </c>
      <c r="B9075" s="7">
        <f>+B9074*(1+'VTU Crédito Hipotecario'!$D$20)^(0.00273972602739726)</f>
        <v>395.9293231673991</v>
      </c>
    </row>
    <row r="9076" spans="1:2" x14ac:dyDescent="0.25">
      <c r="A9076" s="4">
        <v>48567</v>
      </c>
      <c r="B9076" s="7">
        <f>+B9075*(1+'VTU Crédito Hipotecario'!$D$20)^(0.00273972602739726)</f>
        <v>395.96149333575613</v>
      </c>
    </row>
    <row r="9077" spans="1:2" x14ac:dyDescent="0.25">
      <c r="A9077" s="4">
        <v>48568</v>
      </c>
      <c r="B9077" s="7">
        <f>+B9076*(1+'VTU Crédito Hipotecario'!$D$20)^(0.00273972602739726)</f>
        <v>395.99366611801332</v>
      </c>
    </row>
    <row r="9078" spans="1:2" x14ac:dyDescent="0.25">
      <c r="A9078" s="4">
        <v>48569</v>
      </c>
      <c r="B9078" s="7">
        <f>+B9077*(1+'VTU Crédito Hipotecario'!$D$20)^(0.00273972602739726)</f>
        <v>396.0258415143831</v>
      </c>
    </row>
    <row r="9079" spans="1:2" x14ac:dyDescent="0.25">
      <c r="A9079" s="4">
        <v>48570</v>
      </c>
      <c r="B9079" s="7">
        <f>+B9078*(1+'VTU Crédito Hipotecario'!$D$20)^(0.00273972602739726)</f>
        <v>396.05801952507784</v>
      </c>
    </row>
    <row r="9080" spans="1:2" x14ac:dyDescent="0.25">
      <c r="A9080" s="4">
        <v>48571</v>
      </c>
      <c r="B9080" s="7">
        <f>+B9079*(1+'VTU Crédito Hipotecario'!$D$20)^(0.00273972602739726)</f>
        <v>396.09020015031001</v>
      </c>
    </row>
    <row r="9081" spans="1:2" x14ac:dyDescent="0.25">
      <c r="A9081" s="4">
        <v>48572</v>
      </c>
      <c r="B9081" s="7">
        <f>+B9080*(1+'VTU Crédito Hipotecario'!$D$20)^(0.00273972602739726)</f>
        <v>396.12238339029199</v>
      </c>
    </row>
    <row r="9082" spans="1:2" x14ac:dyDescent="0.25">
      <c r="A9082" s="4">
        <v>48573</v>
      </c>
      <c r="B9082" s="7">
        <f>+B9081*(1+'VTU Crédito Hipotecario'!$D$20)^(0.00273972602739726)</f>
        <v>396.15456924523625</v>
      </c>
    </row>
    <row r="9083" spans="1:2" x14ac:dyDescent="0.25">
      <c r="A9083" s="4">
        <v>48574</v>
      </c>
      <c r="B9083" s="7">
        <f>+B9082*(1+'VTU Crédito Hipotecario'!$D$20)^(0.00273972602739726)</f>
        <v>396.18675771535527</v>
      </c>
    </row>
    <row r="9084" spans="1:2" x14ac:dyDescent="0.25">
      <c r="A9084" s="4">
        <v>48575</v>
      </c>
      <c r="B9084" s="7">
        <f>+B9083*(1+'VTU Crédito Hipotecario'!$D$20)^(0.00273972602739726)</f>
        <v>396.21894880086154</v>
      </c>
    </row>
    <row r="9085" spans="1:2" x14ac:dyDescent="0.25">
      <c r="A9085" s="4">
        <v>48576</v>
      </c>
      <c r="B9085" s="7">
        <f>+B9084*(1+'VTU Crédito Hipotecario'!$D$20)^(0.00273972602739726)</f>
        <v>396.25114250196759</v>
      </c>
    </row>
    <row r="9086" spans="1:2" x14ac:dyDescent="0.25">
      <c r="A9086" s="4">
        <v>48577</v>
      </c>
      <c r="B9086" s="7">
        <f>+B9085*(1+'VTU Crédito Hipotecario'!$D$20)^(0.00273972602739726)</f>
        <v>396.28333881888591</v>
      </c>
    </row>
    <row r="9087" spans="1:2" x14ac:dyDescent="0.25">
      <c r="A9087" s="4">
        <v>48578</v>
      </c>
      <c r="B9087" s="7">
        <f>+B9086*(1+'VTU Crédito Hipotecario'!$D$20)^(0.00273972602739726)</f>
        <v>396.31553775182903</v>
      </c>
    </row>
    <row r="9088" spans="1:2" x14ac:dyDescent="0.25">
      <c r="A9088" s="4">
        <v>48579</v>
      </c>
      <c r="B9088" s="7">
        <f>+B9087*(1+'VTU Crédito Hipotecario'!$D$20)^(0.00273972602739726)</f>
        <v>396.34773930100954</v>
      </c>
    </row>
    <row r="9089" spans="1:2" x14ac:dyDescent="0.25">
      <c r="A9089" s="4">
        <v>48580</v>
      </c>
      <c r="B9089" s="7">
        <f>+B9088*(1+'VTU Crédito Hipotecario'!$D$20)^(0.00273972602739726)</f>
        <v>396.37994346663999</v>
      </c>
    </row>
    <row r="9090" spans="1:2" x14ac:dyDescent="0.25">
      <c r="A9090" s="4">
        <v>48581</v>
      </c>
      <c r="B9090" s="7">
        <f>+B9089*(1+'VTU Crédito Hipotecario'!$D$20)^(0.00273972602739726)</f>
        <v>396.41215024893296</v>
      </c>
    </row>
    <row r="9091" spans="1:2" x14ac:dyDescent="0.25">
      <c r="A9091" s="4">
        <v>48582</v>
      </c>
      <c r="B9091" s="7">
        <f>+B9090*(1+'VTU Crédito Hipotecario'!$D$20)^(0.00273972602739726)</f>
        <v>396.44435964810111</v>
      </c>
    </row>
    <row r="9092" spans="1:2" x14ac:dyDescent="0.25">
      <c r="A9092" s="4">
        <v>48583</v>
      </c>
      <c r="B9092" s="7">
        <f>+B9091*(1+'VTU Crédito Hipotecario'!$D$20)^(0.00273972602739726)</f>
        <v>396.47657166435704</v>
      </c>
    </row>
    <row r="9093" spans="1:2" x14ac:dyDescent="0.25">
      <c r="A9093" s="4">
        <v>48584</v>
      </c>
      <c r="B9093" s="7">
        <f>+B9092*(1+'VTU Crédito Hipotecario'!$D$20)^(0.00273972602739726)</f>
        <v>396.50878629791339</v>
      </c>
    </row>
    <row r="9094" spans="1:2" x14ac:dyDescent="0.25">
      <c r="A9094" s="4">
        <v>48585</v>
      </c>
      <c r="B9094" s="7">
        <f>+B9093*(1+'VTU Crédito Hipotecario'!$D$20)^(0.00273972602739726)</f>
        <v>396.54100354898281</v>
      </c>
    </row>
    <row r="9095" spans="1:2" x14ac:dyDescent="0.25">
      <c r="A9095" s="4">
        <v>48586</v>
      </c>
      <c r="B9095" s="7">
        <f>+B9094*(1+'VTU Crédito Hipotecario'!$D$20)^(0.00273972602739726)</f>
        <v>396.57322341777802</v>
      </c>
    </row>
    <row r="9096" spans="1:2" x14ac:dyDescent="0.25">
      <c r="A9096" s="4">
        <v>48587</v>
      </c>
      <c r="B9096" s="7">
        <f>+B9095*(1+'VTU Crédito Hipotecario'!$D$20)^(0.00273972602739726)</f>
        <v>396.60544590451173</v>
      </c>
    </row>
    <row r="9097" spans="1:2" x14ac:dyDescent="0.25">
      <c r="A9097" s="4">
        <v>48588</v>
      </c>
      <c r="B9097" s="7">
        <f>+B9096*(1+'VTU Crédito Hipotecario'!$D$20)^(0.00273972602739726)</f>
        <v>396.63767100939657</v>
      </c>
    </row>
    <row r="9098" spans="1:2" x14ac:dyDescent="0.25">
      <c r="A9098" s="4">
        <v>48589</v>
      </c>
      <c r="B9098" s="7">
        <f>+B9097*(1+'VTU Crédito Hipotecario'!$D$20)^(0.00273972602739726)</f>
        <v>396.66989873264532</v>
      </c>
    </row>
    <row r="9099" spans="1:2" x14ac:dyDescent="0.25">
      <c r="A9099" s="4">
        <v>48590</v>
      </c>
      <c r="B9099" s="7">
        <f>+B9098*(1+'VTU Crédito Hipotecario'!$D$20)^(0.00273972602739726)</f>
        <v>396.70212907447075</v>
      </c>
    </row>
    <row r="9100" spans="1:2" x14ac:dyDescent="0.25">
      <c r="A9100" s="4">
        <v>48591</v>
      </c>
      <c r="B9100" s="7">
        <f>+B9099*(1+'VTU Crédito Hipotecario'!$D$20)^(0.00273972602739726)</f>
        <v>396.73436203508561</v>
      </c>
    </row>
    <row r="9101" spans="1:2" x14ac:dyDescent="0.25">
      <c r="A9101" s="4">
        <v>48592</v>
      </c>
      <c r="B9101" s="7">
        <f>+B9100*(1+'VTU Crédito Hipotecario'!$D$20)^(0.00273972602739726)</f>
        <v>396.76659761470268</v>
      </c>
    </row>
    <row r="9102" spans="1:2" x14ac:dyDescent="0.25">
      <c r="A9102" s="4">
        <v>48593</v>
      </c>
      <c r="B9102" s="7">
        <f>+B9101*(1+'VTU Crédito Hipotecario'!$D$20)^(0.00273972602739726)</f>
        <v>396.79883581353471</v>
      </c>
    </row>
    <row r="9103" spans="1:2" x14ac:dyDescent="0.25">
      <c r="A9103" s="4">
        <v>48594</v>
      </c>
      <c r="B9103" s="7">
        <f>+B9102*(1+'VTU Crédito Hipotecario'!$D$20)^(0.00273972602739726)</f>
        <v>396.83107663179459</v>
      </c>
    </row>
    <row r="9104" spans="1:2" x14ac:dyDescent="0.25">
      <c r="A9104" s="4">
        <v>48595</v>
      </c>
      <c r="B9104" s="7">
        <f>+B9103*(1+'VTU Crédito Hipotecario'!$D$20)^(0.00273972602739726)</f>
        <v>396.86332006969508</v>
      </c>
    </row>
    <row r="9105" spans="1:2" x14ac:dyDescent="0.25">
      <c r="A9105" s="4">
        <v>48596</v>
      </c>
      <c r="B9105" s="7">
        <f>+B9104*(1+'VTU Crédito Hipotecario'!$D$20)^(0.00273972602739726)</f>
        <v>396.89556612744911</v>
      </c>
    </row>
    <row r="9106" spans="1:2" x14ac:dyDescent="0.25">
      <c r="A9106" s="4">
        <v>48597</v>
      </c>
      <c r="B9106" s="7">
        <f>+B9105*(1+'VTU Crédito Hipotecario'!$D$20)^(0.00273972602739726)</f>
        <v>396.92781480526952</v>
      </c>
    </row>
    <row r="9107" spans="1:2" x14ac:dyDescent="0.25">
      <c r="A9107" s="4">
        <v>48598</v>
      </c>
      <c r="B9107" s="7">
        <f>+B9106*(1+'VTU Crédito Hipotecario'!$D$20)^(0.00273972602739726)</f>
        <v>396.96006610336917</v>
      </c>
    </row>
    <row r="9108" spans="1:2" x14ac:dyDescent="0.25">
      <c r="A9108" s="4">
        <v>48599</v>
      </c>
      <c r="B9108" s="7">
        <f>+B9107*(1+'VTU Crédito Hipotecario'!$D$20)^(0.00273972602739726)</f>
        <v>396.99232002196101</v>
      </c>
    </row>
    <row r="9109" spans="1:2" x14ac:dyDescent="0.25">
      <c r="A9109" s="4">
        <v>48600</v>
      </c>
      <c r="B9109" s="7">
        <f>+B9108*(1+'VTU Crédito Hipotecario'!$D$20)^(0.00273972602739726)</f>
        <v>397.0245765612579</v>
      </c>
    </row>
    <row r="9110" spans="1:2" x14ac:dyDescent="0.25">
      <c r="A9110" s="4">
        <v>48601</v>
      </c>
      <c r="B9110" s="7">
        <f>+B9109*(1+'VTU Crédito Hipotecario'!$D$20)^(0.00273972602739726)</f>
        <v>397.05683572147285</v>
      </c>
    </row>
    <row r="9111" spans="1:2" x14ac:dyDescent="0.25">
      <c r="A9111" s="4">
        <v>48602</v>
      </c>
      <c r="B9111" s="7">
        <f>+B9110*(1+'VTU Crédito Hipotecario'!$D$20)^(0.00273972602739726)</f>
        <v>397.08909750281879</v>
      </c>
    </row>
    <row r="9112" spans="1:2" x14ac:dyDescent="0.25">
      <c r="A9112" s="4">
        <v>48603</v>
      </c>
      <c r="B9112" s="7">
        <f>+B9111*(1+'VTU Crédito Hipotecario'!$D$20)^(0.00273972602739726)</f>
        <v>397.12136190550865</v>
      </c>
    </row>
    <row r="9113" spans="1:2" x14ac:dyDescent="0.25">
      <c r="A9113" s="4">
        <v>48604</v>
      </c>
      <c r="B9113" s="7">
        <f>+B9112*(1+'VTU Crédito Hipotecario'!$D$20)^(0.00273972602739726)</f>
        <v>397.15362892975548</v>
      </c>
    </row>
    <row r="9114" spans="1:2" x14ac:dyDescent="0.25">
      <c r="A9114" s="4">
        <v>48605</v>
      </c>
      <c r="B9114" s="7">
        <f>+B9113*(1+'VTU Crédito Hipotecario'!$D$20)^(0.00273972602739726)</f>
        <v>397.18589857577223</v>
      </c>
    </row>
    <row r="9115" spans="1:2" x14ac:dyDescent="0.25">
      <c r="A9115" s="4">
        <v>48606</v>
      </c>
      <c r="B9115" s="7">
        <f>+B9114*(1+'VTU Crédito Hipotecario'!$D$20)^(0.00273972602739726)</f>
        <v>397.21817084377199</v>
      </c>
    </row>
    <row r="9116" spans="1:2" x14ac:dyDescent="0.25">
      <c r="A9116" s="4">
        <v>48607</v>
      </c>
      <c r="B9116" s="7">
        <f>+B9115*(1+'VTU Crédito Hipotecario'!$D$20)^(0.00273972602739726)</f>
        <v>397.25044573396775</v>
      </c>
    </row>
    <row r="9117" spans="1:2" x14ac:dyDescent="0.25">
      <c r="A9117" s="4">
        <v>48608</v>
      </c>
      <c r="B9117" s="7">
        <f>+B9116*(1+'VTU Crédito Hipotecario'!$D$20)^(0.00273972602739726)</f>
        <v>397.28272324657257</v>
      </c>
    </row>
    <row r="9118" spans="1:2" x14ac:dyDescent="0.25">
      <c r="A9118" s="4">
        <v>48609</v>
      </c>
      <c r="B9118" s="7">
        <f>+B9117*(1+'VTU Crédito Hipotecario'!$D$20)^(0.00273972602739726)</f>
        <v>397.31500338179956</v>
      </c>
    </row>
    <row r="9119" spans="1:2" x14ac:dyDescent="0.25">
      <c r="A9119" s="4">
        <v>48610</v>
      </c>
      <c r="B9119" s="7">
        <f>+B9118*(1+'VTU Crédito Hipotecario'!$D$20)^(0.00273972602739726)</f>
        <v>397.34728613986181</v>
      </c>
    </row>
    <row r="9120" spans="1:2" x14ac:dyDescent="0.25">
      <c r="A9120" s="4">
        <v>48611</v>
      </c>
      <c r="B9120" s="7">
        <f>+B9119*(1+'VTU Crédito Hipotecario'!$D$20)^(0.00273972602739726)</f>
        <v>397.37957152097243</v>
      </c>
    </row>
    <row r="9121" spans="1:2" x14ac:dyDescent="0.25">
      <c r="A9121" s="4">
        <v>48612</v>
      </c>
      <c r="B9121" s="7">
        <f>+B9120*(1+'VTU Crédito Hipotecario'!$D$20)^(0.00273972602739726)</f>
        <v>397.41185952534454</v>
      </c>
    </row>
    <row r="9122" spans="1:2" x14ac:dyDescent="0.25">
      <c r="A9122" s="4">
        <v>48613</v>
      </c>
      <c r="B9122" s="7">
        <f>+B9121*(1+'VTU Crédito Hipotecario'!$D$20)^(0.00273972602739726)</f>
        <v>397.44415015319129</v>
      </c>
    </row>
    <row r="9123" spans="1:2" x14ac:dyDescent="0.25">
      <c r="A9123" s="4">
        <v>48614</v>
      </c>
      <c r="B9123" s="7">
        <f>+B9122*(1+'VTU Crédito Hipotecario'!$D$20)^(0.00273972602739726)</f>
        <v>397.47644340472584</v>
      </c>
    </row>
    <row r="9124" spans="1:2" x14ac:dyDescent="0.25">
      <c r="A9124" s="4">
        <v>48615</v>
      </c>
      <c r="B9124" s="7">
        <f>+B9123*(1+'VTU Crédito Hipotecario'!$D$20)^(0.00273972602739726)</f>
        <v>397.50873928016136</v>
      </c>
    </row>
    <row r="9125" spans="1:2" x14ac:dyDescent="0.25">
      <c r="A9125" s="4">
        <v>48616</v>
      </c>
      <c r="B9125" s="7">
        <f>+B9124*(1+'VTU Crédito Hipotecario'!$D$20)^(0.00273972602739726)</f>
        <v>397.54103777971108</v>
      </c>
    </row>
    <row r="9126" spans="1:2" x14ac:dyDescent="0.25">
      <c r="A9126" s="4">
        <v>48617</v>
      </c>
      <c r="B9126" s="7">
        <f>+B9125*(1+'VTU Crédito Hipotecario'!$D$20)^(0.00273972602739726)</f>
        <v>397.57333890358814</v>
      </c>
    </row>
    <row r="9127" spans="1:2" x14ac:dyDescent="0.25">
      <c r="A9127" s="4">
        <v>48618</v>
      </c>
      <c r="B9127" s="7">
        <f>+B9126*(1+'VTU Crédito Hipotecario'!$D$20)^(0.00273972602739726)</f>
        <v>397.60564265200583</v>
      </c>
    </row>
    <row r="9128" spans="1:2" x14ac:dyDescent="0.25">
      <c r="A9128" s="4">
        <v>48619</v>
      </c>
      <c r="B9128" s="7">
        <f>+B9127*(1+'VTU Crédito Hipotecario'!$D$20)^(0.00273972602739726)</f>
        <v>397.63794902517742</v>
      </c>
    </row>
    <row r="9129" spans="1:2" x14ac:dyDescent="0.25">
      <c r="A9129" s="4">
        <v>48620</v>
      </c>
      <c r="B9129" s="7">
        <f>+B9128*(1+'VTU Crédito Hipotecario'!$D$20)^(0.00273972602739726)</f>
        <v>397.67025802331614</v>
      </c>
    </row>
    <row r="9130" spans="1:2" x14ac:dyDescent="0.25">
      <c r="A9130" s="4">
        <v>48621</v>
      </c>
      <c r="B9130" s="7">
        <f>+B9129*(1+'VTU Crédito Hipotecario'!$D$20)^(0.00273972602739726)</f>
        <v>397.70256964663531</v>
      </c>
    </row>
    <row r="9131" spans="1:2" x14ac:dyDescent="0.25">
      <c r="A9131" s="4">
        <v>48622</v>
      </c>
      <c r="B9131" s="7">
        <f>+B9130*(1+'VTU Crédito Hipotecario'!$D$20)^(0.00273972602739726)</f>
        <v>397.73488389534816</v>
      </c>
    </row>
    <row r="9132" spans="1:2" x14ac:dyDescent="0.25">
      <c r="A9132" s="4">
        <v>48623</v>
      </c>
      <c r="B9132" s="7">
        <f>+B9131*(1+'VTU Crédito Hipotecario'!$D$20)^(0.00273972602739726)</f>
        <v>397.76720076966808</v>
      </c>
    </row>
    <row r="9133" spans="1:2" x14ac:dyDescent="0.25">
      <c r="A9133" s="4">
        <v>48624</v>
      </c>
      <c r="B9133" s="7">
        <f>+B9132*(1+'VTU Crédito Hipotecario'!$D$20)^(0.00273972602739726)</f>
        <v>397.7995202698084</v>
      </c>
    </row>
    <row r="9134" spans="1:2" x14ac:dyDescent="0.25">
      <c r="A9134" s="4">
        <v>48625</v>
      </c>
      <c r="B9134" s="7">
        <f>+B9133*(1+'VTU Crédito Hipotecario'!$D$20)^(0.00273972602739726)</f>
        <v>397.83184239598245</v>
      </c>
    </row>
    <row r="9135" spans="1:2" x14ac:dyDescent="0.25">
      <c r="A9135" s="4">
        <v>48626</v>
      </c>
      <c r="B9135" s="7">
        <f>+B9134*(1+'VTU Crédito Hipotecario'!$D$20)^(0.00273972602739726)</f>
        <v>397.86416714840362</v>
      </c>
    </row>
    <row r="9136" spans="1:2" x14ac:dyDescent="0.25">
      <c r="A9136" s="4">
        <v>48627</v>
      </c>
      <c r="B9136" s="7">
        <f>+B9135*(1+'VTU Crédito Hipotecario'!$D$20)^(0.00273972602739726)</f>
        <v>397.89649452728526</v>
      </c>
    </row>
    <row r="9137" spans="1:2" x14ac:dyDescent="0.25">
      <c r="A9137" s="4">
        <v>48628</v>
      </c>
      <c r="B9137" s="7">
        <f>+B9136*(1+'VTU Crédito Hipotecario'!$D$20)^(0.00273972602739726)</f>
        <v>397.92882453284079</v>
      </c>
    </row>
    <row r="9138" spans="1:2" x14ac:dyDescent="0.25">
      <c r="A9138" s="4">
        <v>48629</v>
      </c>
      <c r="B9138" s="7">
        <f>+B9137*(1+'VTU Crédito Hipotecario'!$D$20)^(0.00273972602739726)</f>
        <v>397.96115716528368</v>
      </c>
    </row>
    <row r="9139" spans="1:2" x14ac:dyDescent="0.25">
      <c r="A9139" s="4">
        <v>48630</v>
      </c>
      <c r="B9139" s="7">
        <f>+B9138*(1+'VTU Crédito Hipotecario'!$D$20)^(0.00273972602739726)</f>
        <v>397.99349242482731</v>
      </c>
    </row>
    <row r="9140" spans="1:2" x14ac:dyDescent="0.25">
      <c r="A9140" s="4">
        <v>48631</v>
      </c>
      <c r="B9140" s="7">
        <f>+B9139*(1+'VTU Crédito Hipotecario'!$D$20)^(0.00273972602739726)</f>
        <v>398.02583031168518</v>
      </c>
    </row>
    <row r="9141" spans="1:2" x14ac:dyDescent="0.25">
      <c r="A9141" s="4">
        <v>48632</v>
      </c>
      <c r="B9141" s="7">
        <f>+B9140*(1+'VTU Crédito Hipotecario'!$D$20)^(0.00273972602739726)</f>
        <v>398.05817082607075</v>
      </c>
    </row>
    <row r="9142" spans="1:2" x14ac:dyDescent="0.25">
      <c r="A9142" s="4">
        <v>48633</v>
      </c>
      <c r="B9142" s="7">
        <f>+B9141*(1+'VTU Crédito Hipotecario'!$D$20)^(0.00273972602739726)</f>
        <v>398.09051396819751</v>
      </c>
    </row>
    <row r="9143" spans="1:2" x14ac:dyDescent="0.25">
      <c r="A9143" s="4">
        <v>48634</v>
      </c>
      <c r="B9143" s="7">
        <f>+B9142*(1+'VTU Crédito Hipotecario'!$D$20)^(0.00273972602739726)</f>
        <v>398.12285973827898</v>
      </c>
    </row>
    <row r="9144" spans="1:2" x14ac:dyDescent="0.25">
      <c r="A9144" s="4">
        <v>48635</v>
      </c>
      <c r="B9144" s="7">
        <f>+B9143*(1+'VTU Crédito Hipotecario'!$D$20)^(0.00273972602739726)</f>
        <v>398.1552081365287</v>
      </c>
    </row>
    <row r="9145" spans="1:2" x14ac:dyDescent="0.25">
      <c r="A9145" s="4">
        <v>48636</v>
      </c>
      <c r="B9145" s="7">
        <f>+B9144*(1+'VTU Crédito Hipotecario'!$D$20)^(0.00273972602739726)</f>
        <v>398.18755916316019</v>
      </c>
    </row>
    <row r="9146" spans="1:2" x14ac:dyDescent="0.25">
      <c r="A9146" s="4">
        <v>48637</v>
      </c>
      <c r="B9146" s="7">
        <f>+B9145*(1+'VTU Crédito Hipotecario'!$D$20)^(0.00273972602739726)</f>
        <v>398.219912818387</v>
      </c>
    </row>
    <row r="9147" spans="1:2" x14ac:dyDescent="0.25">
      <c r="A9147" s="4">
        <v>48638</v>
      </c>
      <c r="B9147" s="7">
        <f>+B9146*(1+'VTU Crédito Hipotecario'!$D$20)^(0.00273972602739726)</f>
        <v>398.25226910242276</v>
      </c>
    </row>
    <row r="9148" spans="1:2" x14ac:dyDescent="0.25">
      <c r="A9148" s="4">
        <v>48639</v>
      </c>
      <c r="B9148" s="7">
        <f>+B9147*(1+'VTU Crédito Hipotecario'!$D$20)^(0.00273972602739726)</f>
        <v>398.28462801548102</v>
      </c>
    </row>
    <row r="9149" spans="1:2" x14ac:dyDescent="0.25">
      <c r="A9149" s="4">
        <v>48640</v>
      </c>
      <c r="B9149" s="7">
        <f>+B9148*(1+'VTU Crédito Hipotecario'!$D$20)^(0.00273972602739726)</f>
        <v>398.3169895577754</v>
      </c>
    </row>
    <row r="9150" spans="1:2" x14ac:dyDescent="0.25">
      <c r="A9150" s="4">
        <v>48641</v>
      </c>
      <c r="B9150" s="7">
        <f>+B9149*(1+'VTU Crédito Hipotecario'!$D$20)^(0.00273972602739726)</f>
        <v>398.34935372951958</v>
      </c>
    </row>
    <row r="9151" spans="1:2" x14ac:dyDescent="0.25">
      <c r="A9151" s="4">
        <v>48642</v>
      </c>
      <c r="B9151" s="7">
        <f>+B9150*(1+'VTU Crédito Hipotecario'!$D$20)^(0.00273972602739726)</f>
        <v>398.38172053092711</v>
      </c>
    </row>
    <row r="9152" spans="1:2" x14ac:dyDescent="0.25">
      <c r="A9152" s="4">
        <v>48643</v>
      </c>
      <c r="B9152" s="7">
        <f>+B9151*(1+'VTU Crédito Hipotecario'!$D$20)^(0.00273972602739726)</f>
        <v>398.41408996221173</v>
      </c>
    </row>
    <row r="9153" spans="1:2" x14ac:dyDescent="0.25">
      <c r="A9153" s="4">
        <v>48644</v>
      </c>
      <c r="B9153" s="7">
        <f>+B9152*(1+'VTU Crédito Hipotecario'!$D$20)^(0.00273972602739726)</f>
        <v>398.44646202358712</v>
      </c>
    </row>
    <row r="9154" spans="1:2" x14ac:dyDescent="0.25">
      <c r="A9154" s="4">
        <v>48645</v>
      </c>
      <c r="B9154" s="7">
        <f>+B9153*(1+'VTU Crédito Hipotecario'!$D$20)^(0.00273972602739726)</f>
        <v>398.47883671526699</v>
      </c>
    </row>
    <row r="9155" spans="1:2" x14ac:dyDescent="0.25">
      <c r="A9155" s="4">
        <v>48646</v>
      </c>
      <c r="B9155" s="7">
        <f>+B9154*(1+'VTU Crédito Hipotecario'!$D$20)^(0.00273972602739726)</f>
        <v>398.51121403746504</v>
      </c>
    </row>
    <row r="9156" spans="1:2" x14ac:dyDescent="0.25">
      <c r="A9156" s="4">
        <v>48647</v>
      </c>
      <c r="B9156" s="7">
        <f>+B9155*(1+'VTU Crédito Hipotecario'!$D$20)^(0.00273972602739726)</f>
        <v>398.54359399039498</v>
      </c>
    </row>
    <row r="9157" spans="1:2" x14ac:dyDescent="0.25">
      <c r="A9157" s="4">
        <v>48648</v>
      </c>
      <c r="B9157" s="7">
        <f>+B9156*(1+'VTU Crédito Hipotecario'!$D$20)^(0.00273972602739726)</f>
        <v>398.57597657427061</v>
      </c>
    </row>
    <row r="9158" spans="1:2" x14ac:dyDescent="0.25">
      <c r="A9158" s="4">
        <v>48649</v>
      </c>
      <c r="B9158" s="7">
        <f>+B9157*(1+'VTU Crédito Hipotecario'!$D$20)^(0.00273972602739726)</f>
        <v>398.60836178930566</v>
      </c>
    </row>
    <row r="9159" spans="1:2" x14ac:dyDescent="0.25">
      <c r="A9159" s="4">
        <v>48650</v>
      </c>
      <c r="B9159" s="7">
        <f>+B9158*(1+'VTU Crédito Hipotecario'!$D$20)^(0.00273972602739726)</f>
        <v>398.64074963571392</v>
      </c>
    </row>
    <row r="9160" spans="1:2" x14ac:dyDescent="0.25">
      <c r="A9160" s="4">
        <v>48651</v>
      </c>
      <c r="B9160" s="7">
        <f>+B9159*(1+'VTU Crédito Hipotecario'!$D$20)^(0.00273972602739726)</f>
        <v>398.67314011370922</v>
      </c>
    </row>
    <row r="9161" spans="1:2" x14ac:dyDescent="0.25">
      <c r="A9161" s="4">
        <v>48652</v>
      </c>
      <c r="B9161" s="7">
        <f>+B9160*(1+'VTU Crédito Hipotecario'!$D$20)^(0.00273972602739726)</f>
        <v>398.70553322350537</v>
      </c>
    </row>
    <row r="9162" spans="1:2" x14ac:dyDescent="0.25">
      <c r="A9162" s="4">
        <v>48653</v>
      </c>
      <c r="B9162" s="7">
        <f>+B9161*(1+'VTU Crédito Hipotecario'!$D$20)^(0.00273972602739726)</f>
        <v>398.7379289653162</v>
      </c>
    </row>
    <row r="9163" spans="1:2" x14ac:dyDescent="0.25">
      <c r="A9163" s="4">
        <v>48654</v>
      </c>
      <c r="B9163" s="7">
        <f>+B9162*(1+'VTU Crédito Hipotecario'!$D$20)^(0.00273972602739726)</f>
        <v>398.77032733935562</v>
      </c>
    </row>
    <row r="9164" spans="1:2" x14ac:dyDescent="0.25">
      <c r="A9164" s="4">
        <v>48655</v>
      </c>
      <c r="B9164" s="7">
        <f>+B9163*(1+'VTU Crédito Hipotecario'!$D$20)^(0.00273972602739726)</f>
        <v>398.80272834583747</v>
      </c>
    </row>
    <row r="9165" spans="1:2" x14ac:dyDescent="0.25">
      <c r="A9165" s="4">
        <v>48656</v>
      </c>
      <c r="B9165" s="7">
        <f>+B9164*(1+'VTU Crédito Hipotecario'!$D$20)^(0.00273972602739726)</f>
        <v>398.83513198497559</v>
      </c>
    </row>
    <row r="9166" spans="1:2" x14ac:dyDescent="0.25">
      <c r="A9166" s="4">
        <v>48657</v>
      </c>
      <c r="B9166" s="7">
        <f>+B9165*(1+'VTU Crédito Hipotecario'!$D$20)^(0.00273972602739726)</f>
        <v>398.86753825698395</v>
      </c>
    </row>
    <row r="9167" spans="1:2" x14ac:dyDescent="0.25">
      <c r="A9167" s="4">
        <v>48658</v>
      </c>
      <c r="B9167" s="7">
        <f>+B9166*(1+'VTU Crédito Hipotecario'!$D$20)^(0.00273972602739726)</f>
        <v>398.89994716207644</v>
      </c>
    </row>
    <row r="9168" spans="1:2" x14ac:dyDescent="0.25">
      <c r="A9168" s="4">
        <v>48659</v>
      </c>
      <c r="B9168" s="7">
        <f>+B9167*(1+'VTU Crédito Hipotecario'!$D$20)^(0.00273972602739726)</f>
        <v>398.93235870046703</v>
      </c>
    </row>
    <row r="9169" spans="1:2" x14ac:dyDescent="0.25">
      <c r="A9169" s="4">
        <v>48660</v>
      </c>
      <c r="B9169" s="7">
        <f>+B9168*(1+'VTU Crédito Hipotecario'!$D$20)^(0.00273972602739726)</f>
        <v>398.96477287236968</v>
      </c>
    </row>
    <row r="9170" spans="1:2" x14ac:dyDescent="0.25">
      <c r="A9170" s="4">
        <v>48661</v>
      </c>
      <c r="B9170" s="7">
        <f>+B9169*(1+'VTU Crédito Hipotecario'!$D$20)^(0.00273972602739726)</f>
        <v>398.99718967799839</v>
      </c>
    </row>
    <row r="9171" spans="1:2" x14ac:dyDescent="0.25">
      <c r="A9171" s="4">
        <v>48662</v>
      </c>
      <c r="B9171" s="7">
        <f>+B9170*(1+'VTU Crédito Hipotecario'!$D$20)^(0.00273972602739726)</f>
        <v>399.02960911756713</v>
      </c>
    </row>
    <row r="9172" spans="1:2" x14ac:dyDescent="0.25">
      <c r="A9172" s="4">
        <v>48663</v>
      </c>
      <c r="B9172" s="7">
        <f>+B9171*(1+'VTU Crédito Hipotecario'!$D$20)^(0.00273972602739726)</f>
        <v>399.06203119128992</v>
      </c>
    </row>
    <row r="9173" spans="1:2" x14ac:dyDescent="0.25">
      <c r="A9173" s="4">
        <v>48664</v>
      </c>
      <c r="B9173" s="7">
        <f>+B9172*(1+'VTU Crédito Hipotecario'!$D$20)^(0.00273972602739726)</f>
        <v>399.09445589938076</v>
      </c>
    </row>
    <row r="9174" spans="1:2" x14ac:dyDescent="0.25">
      <c r="A9174" s="4">
        <v>48665</v>
      </c>
      <c r="B9174" s="7">
        <f>+B9173*(1+'VTU Crédito Hipotecario'!$D$20)^(0.00273972602739726)</f>
        <v>399.12688324205374</v>
      </c>
    </row>
    <row r="9175" spans="1:2" x14ac:dyDescent="0.25">
      <c r="A9175" s="4">
        <v>48666</v>
      </c>
      <c r="B9175" s="7">
        <f>+B9174*(1+'VTU Crédito Hipotecario'!$D$20)^(0.00273972602739726)</f>
        <v>399.15931321952291</v>
      </c>
    </row>
    <row r="9176" spans="1:2" x14ac:dyDescent="0.25">
      <c r="A9176" s="4">
        <v>48667</v>
      </c>
      <c r="B9176" s="7">
        <f>+B9175*(1+'VTU Crédito Hipotecario'!$D$20)^(0.00273972602739726)</f>
        <v>399.19174583200237</v>
      </c>
    </row>
    <row r="9177" spans="1:2" x14ac:dyDescent="0.25">
      <c r="A9177" s="4">
        <v>48668</v>
      </c>
      <c r="B9177" s="7">
        <f>+B9176*(1+'VTU Crédito Hipotecario'!$D$20)^(0.00273972602739726)</f>
        <v>399.22418107970623</v>
      </c>
    </row>
    <row r="9178" spans="1:2" x14ac:dyDescent="0.25">
      <c r="A9178" s="4">
        <v>48669</v>
      </c>
      <c r="B9178" s="7">
        <f>+B9177*(1+'VTU Crédito Hipotecario'!$D$20)^(0.00273972602739726)</f>
        <v>399.25661896284856</v>
      </c>
    </row>
    <row r="9179" spans="1:2" x14ac:dyDescent="0.25">
      <c r="A9179" s="4">
        <v>48670</v>
      </c>
      <c r="B9179" s="7">
        <f>+B9178*(1+'VTU Crédito Hipotecario'!$D$20)^(0.00273972602739726)</f>
        <v>399.28905948164351</v>
      </c>
    </row>
    <row r="9180" spans="1:2" x14ac:dyDescent="0.25">
      <c r="A9180" s="4">
        <v>48671</v>
      </c>
      <c r="B9180" s="7">
        <f>+B9179*(1+'VTU Crédito Hipotecario'!$D$20)^(0.00273972602739726)</f>
        <v>399.32150263630524</v>
      </c>
    </row>
    <row r="9181" spans="1:2" x14ac:dyDescent="0.25">
      <c r="A9181" s="4">
        <v>48672</v>
      </c>
      <c r="B9181" s="7">
        <f>+B9180*(1+'VTU Crédito Hipotecario'!$D$20)^(0.00273972602739726)</f>
        <v>399.35394842704795</v>
      </c>
    </row>
    <row r="9182" spans="1:2" x14ac:dyDescent="0.25">
      <c r="A9182" s="4">
        <v>48673</v>
      </c>
      <c r="B9182" s="7">
        <f>+B9181*(1+'VTU Crédito Hipotecario'!$D$20)^(0.00273972602739726)</f>
        <v>399.38639685408577</v>
      </c>
    </row>
    <row r="9183" spans="1:2" x14ac:dyDescent="0.25">
      <c r="A9183" s="4">
        <v>48674</v>
      </c>
      <c r="B9183" s="7">
        <f>+B9182*(1+'VTU Crédito Hipotecario'!$D$20)^(0.00273972602739726)</f>
        <v>399.41884791763295</v>
      </c>
    </row>
    <row r="9184" spans="1:2" x14ac:dyDescent="0.25">
      <c r="A9184" s="4">
        <v>48675</v>
      </c>
      <c r="B9184" s="7">
        <f>+B9183*(1+'VTU Crédito Hipotecario'!$D$20)^(0.00273972602739726)</f>
        <v>399.45130161790371</v>
      </c>
    </row>
    <row r="9185" spans="1:2" x14ac:dyDescent="0.25">
      <c r="A9185" s="4">
        <v>48676</v>
      </c>
      <c r="B9185" s="7">
        <f>+B9184*(1+'VTU Crédito Hipotecario'!$D$20)^(0.00273972602739726)</f>
        <v>399.48375795511225</v>
      </c>
    </row>
    <row r="9186" spans="1:2" x14ac:dyDescent="0.25">
      <c r="A9186" s="4">
        <v>48677</v>
      </c>
      <c r="B9186" s="7">
        <f>+B9185*(1+'VTU Crédito Hipotecario'!$D$20)^(0.00273972602739726)</f>
        <v>399.51621692947288</v>
      </c>
    </row>
    <row r="9187" spans="1:2" x14ac:dyDescent="0.25">
      <c r="A9187" s="4">
        <v>48678</v>
      </c>
      <c r="B9187" s="7">
        <f>+B9186*(1+'VTU Crédito Hipotecario'!$D$20)^(0.00273972602739726)</f>
        <v>399.54867854119982</v>
      </c>
    </row>
    <row r="9188" spans="1:2" x14ac:dyDescent="0.25">
      <c r="A9188" s="4">
        <v>48679</v>
      </c>
      <c r="B9188" s="7">
        <f>+B9187*(1+'VTU Crédito Hipotecario'!$D$20)^(0.00273972602739726)</f>
        <v>399.58114279050744</v>
      </c>
    </row>
    <row r="9189" spans="1:2" x14ac:dyDescent="0.25">
      <c r="A9189" s="4">
        <v>48680</v>
      </c>
      <c r="B9189" s="7">
        <f>+B9188*(1+'VTU Crédito Hipotecario'!$D$20)^(0.00273972602739726)</f>
        <v>399.61360967760999</v>
      </c>
    </row>
    <row r="9190" spans="1:2" x14ac:dyDescent="0.25">
      <c r="A9190" s="4">
        <v>48681</v>
      </c>
      <c r="B9190" s="7">
        <f>+B9189*(1+'VTU Crédito Hipotecario'!$D$20)^(0.00273972602739726)</f>
        <v>399.64607920272181</v>
      </c>
    </row>
    <row r="9191" spans="1:2" x14ac:dyDescent="0.25">
      <c r="A9191" s="4">
        <v>48682</v>
      </c>
      <c r="B9191" s="7">
        <f>+B9190*(1+'VTU Crédito Hipotecario'!$D$20)^(0.00273972602739726)</f>
        <v>399.67855136605721</v>
      </c>
    </row>
    <row r="9192" spans="1:2" x14ac:dyDescent="0.25">
      <c r="A9192" s="4">
        <v>48683</v>
      </c>
      <c r="B9192" s="7">
        <f>+B9191*(1+'VTU Crédito Hipotecario'!$D$20)^(0.00273972602739726)</f>
        <v>399.7110261678306</v>
      </c>
    </row>
    <row r="9193" spans="1:2" x14ac:dyDescent="0.25">
      <c r="A9193" s="4">
        <v>48684</v>
      </c>
      <c r="B9193" s="7">
        <f>+B9192*(1+'VTU Crédito Hipotecario'!$D$20)^(0.00273972602739726)</f>
        <v>399.74350360825633</v>
      </c>
    </row>
    <row r="9194" spans="1:2" x14ac:dyDescent="0.25">
      <c r="A9194" s="4">
        <v>48685</v>
      </c>
      <c r="B9194" s="7">
        <f>+B9193*(1+'VTU Crédito Hipotecario'!$D$20)^(0.00273972602739726)</f>
        <v>399.77598368754883</v>
      </c>
    </row>
    <row r="9195" spans="1:2" x14ac:dyDescent="0.25">
      <c r="A9195" s="4">
        <v>48686</v>
      </c>
      <c r="B9195" s="7">
        <f>+B9194*(1+'VTU Crédito Hipotecario'!$D$20)^(0.00273972602739726)</f>
        <v>399.8084664059225</v>
      </c>
    </row>
    <row r="9196" spans="1:2" x14ac:dyDescent="0.25">
      <c r="A9196" s="4">
        <v>48687</v>
      </c>
      <c r="B9196" s="7">
        <f>+B9195*(1+'VTU Crédito Hipotecario'!$D$20)^(0.00273972602739726)</f>
        <v>399.84095176359176</v>
      </c>
    </row>
    <row r="9197" spans="1:2" x14ac:dyDescent="0.25">
      <c r="A9197" s="4">
        <v>48688</v>
      </c>
      <c r="B9197" s="7">
        <f>+B9196*(1+'VTU Crédito Hipotecario'!$D$20)^(0.00273972602739726)</f>
        <v>399.87343976077108</v>
      </c>
    </row>
    <row r="9198" spans="1:2" x14ac:dyDescent="0.25">
      <c r="A9198" s="4">
        <v>48689</v>
      </c>
      <c r="B9198" s="7">
        <f>+B9197*(1+'VTU Crédito Hipotecario'!$D$20)^(0.00273972602739726)</f>
        <v>399.90593039767487</v>
      </c>
    </row>
    <row r="9199" spans="1:2" x14ac:dyDescent="0.25">
      <c r="A9199" s="4">
        <v>48690</v>
      </c>
      <c r="B9199" s="7">
        <f>+B9198*(1+'VTU Crédito Hipotecario'!$D$20)^(0.00273972602739726)</f>
        <v>399.93842367451765</v>
      </c>
    </row>
    <row r="9200" spans="1:2" x14ac:dyDescent="0.25">
      <c r="A9200" s="4">
        <v>48691</v>
      </c>
      <c r="B9200" s="7">
        <f>+B9199*(1+'VTU Crédito Hipotecario'!$D$20)^(0.00273972602739726)</f>
        <v>399.97091959151396</v>
      </c>
    </row>
    <row r="9201" spans="1:2" x14ac:dyDescent="0.25">
      <c r="A9201" s="4">
        <v>48692</v>
      </c>
      <c r="B9201" s="7">
        <f>+B9200*(1+'VTU Crédito Hipotecario'!$D$20)^(0.00273972602739726)</f>
        <v>400.00341814887827</v>
      </c>
    </row>
    <row r="9202" spans="1:2" x14ac:dyDescent="0.25">
      <c r="A9202" s="4">
        <v>48693</v>
      </c>
      <c r="B9202" s="7">
        <f>+B9201*(1+'VTU Crédito Hipotecario'!$D$20)^(0.00273972602739726)</f>
        <v>400.03591934682515</v>
      </c>
    </row>
    <row r="9203" spans="1:2" x14ac:dyDescent="0.25">
      <c r="A9203" s="4">
        <v>48694</v>
      </c>
      <c r="B9203" s="7">
        <f>+B9202*(1+'VTU Crédito Hipotecario'!$D$20)^(0.00273972602739726)</f>
        <v>400.06842318556915</v>
      </c>
    </row>
    <row r="9204" spans="1:2" x14ac:dyDescent="0.25">
      <c r="A9204" s="4">
        <v>48695</v>
      </c>
      <c r="B9204" s="7">
        <f>+B9203*(1+'VTU Crédito Hipotecario'!$D$20)^(0.00273972602739726)</f>
        <v>400.10092966532477</v>
      </c>
    </row>
    <row r="9205" spans="1:2" x14ac:dyDescent="0.25">
      <c r="A9205" s="4">
        <v>48696</v>
      </c>
      <c r="B9205" s="7">
        <f>+B9204*(1+'VTU Crédito Hipotecario'!$D$20)^(0.00273972602739726)</f>
        <v>400.13343878630667</v>
      </c>
    </row>
    <row r="9206" spans="1:2" x14ac:dyDescent="0.25">
      <c r="A9206" s="4">
        <v>48697</v>
      </c>
      <c r="B9206" s="7">
        <f>+B9205*(1+'VTU Crédito Hipotecario'!$D$20)^(0.00273972602739726)</f>
        <v>400.16595054872943</v>
      </c>
    </row>
    <row r="9207" spans="1:2" x14ac:dyDescent="0.25">
      <c r="A9207" s="4">
        <v>48698</v>
      </c>
      <c r="B9207" s="7">
        <f>+B9206*(1+'VTU Crédito Hipotecario'!$D$20)^(0.00273972602739726)</f>
        <v>400.19846495280768</v>
      </c>
    </row>
    <row r="9208" spans="1:2" x14ac:dyDescent="0.25">
      <c r="A9208" s="4">
        <v>48699</v>
      </c>
      <c r="B9208" s="7">
        <f>+B9207*(1+'VTU Crédito Hipotecario'!$D$20)^(0.00273972602739726)</f>
        <v>400.23098199875608</v>
      </c>
    </row>
    <row r="9209" spans="1:2" x14ac:dyDescent="0.25">
      <c r="A9209" s="4">
        <v>48700</v>
      </c>
      <c r="B9209" s="7">
        <f>+B9208*(1+'VTU Crédito Hipotecario'!$D$20)^(0.00273972602739726)</f>
        <v>400.26350168678925</v>
      </c>
    </row>
    <row r="9210" spans="1:2" x14ac:dyDescent="0.25">
      <c r="A9210" s="4">
        <v>48701</v>
      </c>
      <c r="B9210" s="7">
        <f>+B9209*(1+'VTU Crédito Hipotecario'!$D$20)^(0.00273972602739726)</f>
        <v>400.29602401712191</v>
      </c>
    </row>
    <row r="9211" spans="1:2" x14ac:dyDescent="0.25">
      <c r="A9211" s="4">
        <v>48702</v>
      </c>
      <c r="B9211" s="7">
        <f>+B9210*(1+'VTU Crédito Hipotecario'!$D$20)^(0.00273972602739726)</f>
        <v>400.32854898996874</v>
      </c>
    </row>
    <row r="9212" spans="1:2" x14ac:dyDescent="0.25">
      <c r="A9212" s="4">
        <v>48703</v>
      </c>
      <c r="B9212" s="7">
        <f>+B9211*(1+'VTU Crédito Hipotecario'!$D$20)^(0.00273972602739726)</f>
        <v>400.36107660554444</v>
      </c>
    </row>
    <row r="9213" spans="1:2" x14ac:dyDescent="0.25">
      <c r="A9213" s="4">
        <v>48704</v>
      </c>
      <c r="B9213" s="7">
        <f>+B9212*(1+'VTU Crédito Hipotecario'!$D$20)^(0.00273972602739726)</f>
        <v>400.39360686406371</v>
      </c>
    </row>
    <row r="9214" spans="1:2" x14ac:dyDescent="0.25">
      <c r="A9214" s="4">
        <v>48705</v>
      </c>
      <c r="B9214" s="7">
        <f>+B9213*(1+'VTU Crédito Hipotecario'!$D$20)^(0.00273972602739726)</f>
        <v>400.42613976574131</v>
      </c>
    </row>
    <row r="9215" spans="1:2" x14ac:dyDescent="0.25">
      <c r="A9215" s="4">
        <v>48706</v>
      </c>
      <c r="B9215" s="7">
        <f>+B9214*(1+'VTU Crédito Hipotecario'!$D$20)^(0.00273972602739726)</f>
        <v>400.45867531079205</v>
      </c>
    </row>
    <row r="9216" spans="1:2" x14ac:dyDescent="0.25">
      <c r="A9216" s="4">
        <v>48707</v>
      </c>
      <c r="B9216" s="7">
        <f>+B9215*(1+'VTU Crédito Hipotecario'!$D$20)^(0.00273972602739726)</f>
        <v>400.49121349943067</v>
      </c>
    </row>
    <row r="9217" spans="1:2" x14ac:dyDescent="0.25">
      <c r="A9217" s="4">
        <v>48708</v>
      </c>
      <c r="B9217" s="7">
        <f>+B9216*(1+'VTU Crédito Hipotecario'!$D$20)^(0.00273972602739726)</f>
        <v>400.52375433187194</v>
      </c>
    </row>
    <row r="9218" spans="1:2" x14ac:dyDescent="0.25">
      <c r="A9218" s="4">
        <v>48709</v>
      </c>
      <c r="B9218" s="7">
        <f>+B9217*(1+'VTU Crédito Hipotecario'!$D$20)^(0.00273972602739726)</f>
        <v>400.55629780833073</v>
      </c>
    </row>
    <row r="9219" spans="1:2" x14ac:dyDescent="0.25">
      <c r="A9219" s="4">
        <v>48710</v>
      </c>
      <c r="B9219" s="7">
        <f>+B9218*(1+'VTU Crédito Hipotecario'!$D$20)^(0.00273972602739726)</f>
        <v>400.58884392902183</v>
      </c>
    </row>
    <row r="9220" spans="1:2" x14ac:dyDescent="0.25">
      <c r="A9220" s="4">
        <v>48711</v>
      </c>
      <c r="B9220" s="7">
        <f>+B9219*(1+'VTU Crédito Hipotecario'!$D$20)^(0.00273972602739726)</f>
        <v>400.62139269416014</v>
      </c>
    </row>
    <row r="9221" spans="1:2" x14ac:dyDescent="0.25">
      <c r="A9221" s="4">
        <v>48712</v>
      </c>
      <c r="B9221" s="7">
        <f>+B9220*(1+'VTU Crédito Hipotecario'!$D$20)^(0.00273972602739726)</f>
        <v>400.6539441039605</v>
      </c>
    </row>
    <row r="9222" spans="1:2" x14ac:dyDescent="0.25">
      <c r="A9222" s="4">
        <v>48713</v>
      </c>
      <c r="B9222" s="7">
        <f>+B9221*(1+'VTU Crédito Hipotecario'!$D$20)^(0.00273972602739726)</f>
        <v>400.68649815863779</v>
      </c>
    </row>
    <row r="9223" spans="1:2" x14ac:dyDescent="0.25">
      <c r="A9223" s="4">
        <v>48714</v>
      </c>
      <c r="B9223" s="7">
        <f>+B9222*(1+'VTU Crédito Hipotecario'!$D$20)^(0.00273972602739726)</f>
        <v>400.71905485840688</v>
      </c>
    </row>
    <row r="9224" spans="1:2" x14ac:dyDescent="0.25">
      <c r="A9224" s="4">
        <v>48715</v>
      </c>
      <c r="B9224" s="7">
        <f>+B9223*(1+'VTU Crédito Hipotecario'!$D$20)^(0.00273972602739726)</f>
        <v>400.75161420348275</v>
      </c>
    </row>
    <row r="9225" spans="1:2" x14ac:dyDescent="0.25">
      <c r="A9225" s="4">
        <v>48716</v>
      </c>
      <c r="B9225" s="7">
        <f>+B9224*(1+'VTU Crédito Hipotecario'!$D$20)^(0.00273972602739726)</f>
        <v>400.78417619408032</v>
      </c>
    </row>
    <row r="9226" spans="1:2" x14ac:dyDescent="0.25">
      <c r="A9226" s="4">
        <v>48717</v>
      </c>
      <c r="B9226" s="7">
        <f>+B9225*(1+'VTU Crédito Hipotecario'!$D$20)^(0.00273972602739726)</f>
        <v>400.81674083041452</v>
      </c>
    </row>
    <row r="9227" spans="1:2" x14ac:dyDescent="0.25">
      <c r="A9227" s="4">
        <v>48718</v>
      </c>
      <c r="B9227" s="7">
        <f>+B9226*(1+'VTU Crédito Hipotecario'!$D$20)^(0.00273972602739726)</f>
        <v>400.84930811270033</v>
      </c>
    </row>
    <row r="9228" spans="1:2" x14ac:dyDescent="0.25">
      <c r="A9228" s="4">
        <v>48719</v>
      </c>
      <c r="B9228" s="7">
        <f>+B9227*(1+'VTU Crédito Hipotecario'!$D$20)^(0.00273972602739726)</f>
        <v>400.88187804115273</v>
      </c>
    </row>
    <row r="9229" spans="1:2" x14ac:dyDescent="0.25">
      <c r="A9229" s="4">
        <v>48720</v>
      </c>
      <c r="B9229" s="7">
        <f>+B9228*(1+'VTU Crédito Hipotecario'!$D$20)^(0.00273972602739726)</f>
        <v>400.91445061598677</v>
      </c>
    </row>
    <row r="9230" spans="1:2" x14ac:dyDescent="0.25">
      <c r="A9230" s="4">
        <v>48721</v>
      </c>
      <c r="B9230" s="7">
        <f>+B9229*(1+'VTU Crédito Hipotecario'!$D$20)^(0.00273972602739726)</f>
        <v>400.94702583741747</v>
      </c>
    </row>
    <row r="9231" spans="1:2" x14ac:dyDescent="0.25">
      <c r="A9231" s="4">
        <v>48722</v>
      </c>
      <c r="B9231" s="7">
        <f>+B9230*(1+'VTU Crédito Hipotecario'!$D$20)^(0.00273972602739726)</f>
        <v>400.97960370565983</v>
      </c>
    </row>
    <row r="9232" spans="1:2" x14ac:dyDescent="0.25">
      <c r="A9232" s="4">
        <v>48723</v>
      </c>
      <c r="B9232" s="7">
        <f>+B9231*(1+'VTU Crédito Hipotecario'!$D$20)^(0.00273972602739726)</f>
        <v>401.01218422092893</v>
      </c>
    </row>
    <row r="9233" spans="1:2" x14ac:dyDescent="0.25">
      <c r="A9233" s="4">
        <v>48724</v>
      </c>
      <c r="B9233" s="7">
        <f>+B9232*(1+'VTU Crédito Hipotecario'!$D$20)^(0.00273972602739726)</f>
        <v>401.04476738343988</v>
      </c>
    </row>
    <row r="9234" spans="1:2" x14ac:dyDescent="0.25">
      <c r="A9234" s="4">
        <v>48725</v>
      </c>
      <c r="B9234" s="7">
        <f>+B9233*(1+'VTU Crédito Hipotecario'!$D$20)^(0.00273972602739726)</f>
        <v>401.0773531934077</v>
      </c>
    </row>
    <row r="9235" spans="1:2" x14ac:dyDescent="0.25">
      <c r="A9235" s="4">
        <v>48726</v>
      </c>
      <c r="B9235" s="7">
        <f>+B9234*(1+'VTU Crédito Hipotecario'!$D$20)^(0.00273972602739726)</f>
        <v>401.10994165104756</v>
      </c>
    </row>
    <row r="9236" spans="1:2" x14ac:dyDescent="0.25">
      <c r="A9236" s="4">
        <v>48727</v>
      </c>
      <c r="B9236" s="7">
        <f>+B9235*(1+'VTU Crédito Hipotecario'!$D$20)^(0.00273972602739726)</f>
        <v>401.14253275657455</v>
      </c>
    </row>
    <row r="9237" spans="1:2" x14ac:dyDescent="0.25">
      <c r="A9237" s="4">
        <v>48728</v>
      </c>
      <c r="B9237" s="7">
        <f>+B9236*(1+'VTU Crédito Hipotecario'!$D$20)^(0.00273972602739726)</f>
        <v>401.17512651020388</v>
      </c>
    </row>
    <row r="9238" spans="1:2" x14ac:dyDescent="0.25">
      <c r="A9238" s="4">
        <v>48729</v>
      </c>
      <c r="B9238" s="7">
        <f>+B9237*(1+'VTU Crédito Hipotecario'!$D$20)^(0.00273972602739726)</f>
        <v>401.20772291215064</v>
      </c>
    </row>
    <row r="9239" spans="1:2" x14ac:dyDescent="0.25">
      <c r="A9239" s="4">
        <v>48730</v>
      </c>
      <c r="B9239" s="7">
        <f>+B9238*(1+'VTU Crédito Hipotecario'!$D$20)^(0.00273972602739726)</f>
        <v>401.24032196263005</v>
      </c>
    </row>
    <row r="9240" spans="1:2" x14ac:dyDescent="0.25">
      <c r="A9240" s="4">
        <v>48731</v>
      </c>
      <c r="B9240" s="7">
        <f>+B9239*(1+'VTU Crédito Hipotecario'!$D$20)^(0.00273972602739726)</f>
        <v>401.27292366185731</v>
      </c>
    </row>
    <row r="9241" spans="1:2" x14ac:dyDescent="0.25">
      <c r="A9241" s="4">
        <v>48732</v>
      </c>
      <c r="B9241" s="7">
        <f>+B9240*(1+'VTU Crédito Hipotecario'!$D$20)^(0.00273972602739726)</f>
        <v>401.30552801004762</v>
      </c>
    </row>
    <row r="9242" spans="1:2" x14ac:dyDescent="0.25">
      <c r="A9242" s="4">
        <v>48733</v>
      </c>
      <c r="B9242" s="7">
        <f>+B9241*(1+'VTU Crédito Hipotecario'!$D$20)^(0.00273972602739726)</f>
        <v>401.33813500741627</v>
      </c>
    </row>
    <row r="9243" spans="1:2" x14ac:dyDescent="0.25">
      <c r="A9243" s="4">
        <v>48734</v>
      </c>
      <c r="B9243" s="7">
        <f>+B9242*(1+'VTU Crédito Hipotecario'!$D$20)^(0.00273972602739726)</f>
        <v>401.37074465417845</v>
      </c>
    </row>
    <row r="9244" spans="1:2" x14ac:dyDescent="0.25">
      <c r="A9244" s="4">
        <v>48735</v>
      </c>
      <c r="B9244" s="7">
        <f>+B9243*(1+'VTU Crédito Hipotecario'!$D$20)^(0.00273972602739726)</f>
        <v>401.40335695054944</v>
      </c>
    </row>
    <row r="9245" spans="1:2" x14ac:dyDescent="0.25">
      <c r="A9245" s="4">
        <v>48736</v>
      </c>
      <c r="B9245" s="7">
        <f>+B9244*(1+'VTU Crédito Hipotecario'!$D$20)^(0.00273972602739726)</f>
        <v>401.43597189674455</v>
      </c>
    </row>
    <row r="9246" spans="1:2" x14ac:dyDescent="0.25">
      <c r="A9246" s="4">
        <v>48737</v>
      </c>
      <c r="B9246" s="7">
        <f>+B9245*(1+'VTU Crédito Hipotecario'!$D$20)^(0.00273972602739726)</f>
        <v>401.46858949297905</v>
      </c>
    </row>
    <row r="9247" spans="1:2" x14ac:dyDescent="0.25">
      <c r="A9247" s="4">
        <v>48738</v>
      </c>
      <c r="B9247" s="7">
        <f>+B9246*(1+'VTU Crédito Hipotecario'!$D$20)^(0.00273972602739726)</f>
        <v>401.50120973946832</v>
      </c>
    </row>
    <row r="9248" spans="1:2" x14ac:dyDescent="0.25">
      <c r="A9248" s="4">
        <v>48739</v>
      </c>
      <c r="B9248" s="7">
        <f>+B9247*(1+'VTU Crédito Hipotecario'!$D$20)^(0.00273972602739726)</f>
        <v>401.53383263642763</v>
      </c>
    </row>
    <row r="9249" spans="1:2" x14ac:dyDescent="0.25">
      <c r="A9249" s="4">
        <v>48740</v>
      </c>
      <c r="B9249" s="7">
        <f>+B9248*(1+'VTU Crédito Hipotecario'!$D$20)^(0.00273972602739726)</f>
        <v>401.56645818407236</v>
      </c>
    </row>
    <row r="9250" spans="1:2" x14ac:dyDescent="0.25">
      <c r="A9250" s="4">
        <v>48741</v>
      </c>
      <c r="B9250" s="7">
        <f>+B9249*(1+'VTU Crédito Hipotecario'!$D$20)^(0.00273972602739726)</f>
        <v>401.59908638261794</v>
      </c>
    </row>
    <row r="9251" spans="1:2" x14ac:dyDescent="0.25">
      <c r="A9251" s="4">
        <v>48742</v>
      </c>
      <c r="B9251" s="7">
        <f>+B9250*(1+'VTU Crédito Hipotecario'!$D$20)^(0.00273972602739726)</f>
        <v>401.6317172322797</v>
      </c>
    </row>
    <row r="9252" spans="1:2" x14ac:dyDescent="0.25">
      <c r="A9252" s="4">
        <v>48743</v>
      </c>
      <c r="B9252" s="7">
        <f>+B9251*(1+'VTU Crédito Hipotecario'!$D$20)^(0.00273972602739726)</f>
        <v>401.66435073327307</v>
      </c>
    </row>
    <row r="9253" spans="1:2" x14ac:dyDescent="0.25">
      <c r="A9253" s="4">
        <v>48744</v>
      </c>
      <c r="B9253" s="7">
        <f>+B9252*(1+'VTU Crédito Hipotecario'!$D$20)^(0.00273972602739726)</f>
        <v>401.69698688581343</v>
      </c>
    </row>
    <row r="9254" spans="1:2" x14ac:dyDescent="0.25">
      <c r="A9254" s="4">
        <v>48745</v>
      </c>
      <c r="B9254" s="7">
        <f>+B9253*(1+'VTU Crédito Hipotecario'!$D$20)^(0.00273972602739726)</f>
        <v>401.72962569011628</v>
      </c>
    </row>
    <row r="9255" spans="1:2" x14ac:dyDescent="0.25">
      <c r="A9255" s="4">
        <v>48746</v>
      </c>
      <c r="B9255" s="7">
        <f>+B9254*(1+'VTU Crédito Hipotecario'!$D$20)^(0.00273972602739726)</f>
        <v>401.76226714639705</v>
      </c>
    </row>
    <row r="9256" spans="1:2" x14ac:dyDescent="0.25">
      <c r="A9256" s="4">
        <v>48747</v>
      </c>
      <c r="B9256" s="7">
        <f>+B9255*(1+'VTU Crédito Hipotecario'!$D$20)^(0.00273972602739726)</f>
        <v>401.79491125487124</v>
      </c>
    </row>
    <row r="9257" spans="1:2" x14ac:dyDescent="0.25">
      <c r="A9257" s="4">
        <v>48748</v>
      </c>
      <c r="B9257" s="7">
        <f>+B9256*(1+'VTU Crédito Hipotecario'!$D$20)^(0.00273972602739726)</f>
        <v>401.82755801575433</v>
      </c>
    </row>
    <row r="9258" spans="1:2" x14ac:dyDescent="0.25">
      <c r="A9258" s="4">
        <v>48749</v>
      </c>
      <c r="B9258" s="7">
        <f>+B9257*(1+'VTU Crédito Hipotecario'!$D$20)^(0.00273972602739726)</f>
        <v>401.86020742926189</v>
      </c>
    </row>
    <row r="9259" spans="1:2" x14ac:dyDescent="0.25">
      <c r="A9259" s="4">
        <v>48750</v>
      </c>
      <c r="B9259" s="7">
        <f>+B9258*(1+'VTU Crédito Hipotecario'!$D$20)^(0.00273972602739726)</f>
        <v>401.8928594956094</v>
      </c>
    </row>
    <row r="9260" spans="1:2" x14ac:dyDescent="0.25">
      <c r="A9260" s="4">
        <v>48751</v>
      </c>
      <c r="B9260" s="7">
        <f>+B9259*(1+'VTU Crédito Hipotecario'!$D$20)^(0.00273972602739726)</f>
        <v>401.92551421501241</v>
      </c>
    </row>
    <row r="9261" spans="1:2" x14ac:dyDescent="0.25">
      <c r="A9261" s="4">
        <v>48752</v>
      </c>
      <c r="B9261" s="7">
        <f>+B9260*(1+'VTU Crédito Hipotecario'!$D$20)^(0.00273972602739726)</f>
        <v>401.95817158768648</v>
      </c>
    </row>
    <row r="9262" spans="1:2" x14ac:dyDescent="0.25">
      <c r="A9262" s="4">
        <v>48753</v>
      </c>
      <c r="B9262" s="7">
        <f>+B9261*(1+'VTU Crédito Hipotecario'!$D$20)^(0.00273972602739726)</f>
        <v>401.99083161384721</v>
      </c>
    </row>
    <row r="9263" spans="1:2" x14ac:dyDescent="0.25">
      <c r="A9263" s="4">
        <v>48754</v>
      </c>
      <c r="B9263" s="7">
        <f>+B9262*(1+'VTU Crédito Hipotecario'!$D$20)^(0.00273972602739726)</f>
        <v>402.0234942937102</v>
      </c>
    </row>
    <row r="9264" spans="1:2" x14ac:dyDescent="0.25">
      <c r="A9264" s="4">
        <v>48755</v>
      </c>
      <c r="B9264" s="7">
        <f>+B9263*(1+'VTU Crédito Hipotecario'!$D$20)^(0.00273972602739726)</f>
        <v>402.05615962749107</v>
      </c>
    </row>
    <row r="9265" spans="1:2" x14ac:dyDescent="0.25">
      <c r="A9265" s="4">
        <v>48756</v>
      </c>
      <c r="B9265" s="7">
        <f>+B9264*(1+'VTU Crédito Hipotecario'!$D$20)^(0.00273972602739726)</f>
        <v>402.08882761540548</v>
      </c>
    </row>
    <row r="9266" spans="1:2" x14ac:dyDescent="0.25">
      <c r="A9266" s="4">
        <v>48757</v>
      </c>
      <c r="B9266" s="7">
        <f>+B9265*(1+'VTU Crédito Hipotecario'!$D$20)^(0.00273972602739726)</f>
        <v>402.12149825766903</v>
      </c>
    </row>
    <row r="9267" spans="1:2" x14ac:dyDescent="0.25">
      <c r="A9267" s="4">
        <v>48758</v>
      </c>
      <c r="B9267" s="7">
        <f>+B9266*(1+'VTU Crédito Hipotecario'!$D$20)^(0.00273972602739726)</f>
        <v>402.15417155449745</v>
      </c>
    </row>
    <row r="9268" spans="1:2" x14ac:dyDescent="0.25">
      <c r="A9268" s="4">
        <v>48759</v>
      </c>
      <c r="B9268" s="7">
        <f>+B9267*(1+'VTU Crédito Hipotecario'!$D$20)^(0.00273972602739726)</f>
        <v>402.1868475061064</v>
      </c>
    </row>
    <row r="9269" spans="1:2" x14ac:dyDescent="0.25">
      <c r="A9269" s="4">
        <v>48760</v>
      </c>
      <c r="B9269" s="7">
        <f>+B9268*(1+'VTU Crédito Hipotecario'!$D$20)^(0.00273972602739726)</f>
        <v>402.21952611271161</v>
      </c>
    </row>
    <row r="9270" spans="1:2" x14ac:dyDescent="0.25">
      <c r="A9270" s="4">
        <v>48761</v>
      </c>
      <c r="B9270" s="7">
        <f>+B9269*(1+'VTU Crédito Hipotecario'!$D$20)^(0.00273972602739726)</f>
        <v>402.25220737452878</v>
      </c>
    </row>
    <row r="9271" spans="1:2" x14ac:dyDescent="0.25">
      <c r="A9271" s="4">
        <v>48762</v>
      </c>
      <c r="B9271" s="7">
        <f>+B9270*(1+'VTU Crédito Hipotecario'!$D$20)^(0.00273972602739726)</f>
        <v>402.28489129177365</v>
      </c>
    </row>
    <row r="9272" spans="1:2" x14ac:dyDescent="0.25">
      <c r="A9272" s="4">
        <v>48763</v>
      </c>
      <c r="B9272" s="7">
        <f>+B9271*(1+'VTU Crédito Hipotecario'!$D$20)^(0.00273972602739726)</f>
        <v>402.31757786466198</v>
      </c>
    </row>
    <row r="9273" spans="1:2" x14ac:dyDescent="0.25">
      <c r="A9273" s="4">
        <v>48764</v>
      </c>
      <c r="B9273" s="7">
        <f>+B9272*(1+'VTU Crédito Hipotecario'!$D$20)^(0.00273972602739726)</f>
        <v>402.35026709340957</v>
      </c>
    </row>
    <row r="9274" spans="1:2" x14ac:dyDescent="0.25">
      <c r="A9274" s="4">
        <v>48765</v>
      </c>
      <c r="B9274" s="7">
        <f>+B9273*(1+'VTU Crédito Hipotecario'!$D$20)^(0.00273972602739726)</f>
        <v>402.38295897823218</v>
      </c>
    </row>
    <row r="9275" spans="1:2" x14ac:dyDescent="0.25">
      <c r="A9275" s="4">
        <v>48766</v>
      </c>
      <c r="B9275" s="7">
        <f>+B9274*(1+'VTU Crédito Hipotecario'!$D$20)^(0.00273972602739726)</f>
        <v>402.41565351934565</v>
      </c>
    </row>
    <row r="9276" spans="1:2" x14ac:dyDescent="0.25">
      <c r="A9276" s="4">
        <v>48767</v>
      </c>
      <c r="B9276" s="7">
        <f>+B9275*(1+'VTU Crédito Hipotecario'!$D$20)^(0.00273972602739726)</f>
        <v>402.44835071696582</v>
      </c>
    </row>
    <row r="9277" spans="1:2" x14ac:dyDescent="0.25">
      <c r="A9277" s="4">
        <v>48768</v>
      </c>
      <c r="B9277" s="7">
        <f>+B9276*(1+'VTU Crédito Hipotecario'!$D$20)^(0.00273972602739726)</f>
        <v>402.48105057130851</v>
      </c>
    </row>
    <row r="9278" spans="1:2" x14ac:dyDescent="0.25">
      <c r="A9278" s="4">
        <v>48769</v>
      </c>
      <c r="B9278" s="7">
        <f>+B9277*(1+'VTU Crédito Hipotecario'!$D$20)^(0.00273972602739726)</f>
        <v>402.51375308258957</v>
      </c>
    </row>
    <row r="9279" spans="1:2" x14ac:dyDescent="0.25">
      <c r="A9279" s="4">
        <v>48770</v>
      </c>
      <c r="B9279" s="7">
        <f>+B9278*(1+'VTU Crédito Hipotecario'!$D$20)^(0.00273972602739726)</f>
        <v>402.54645825102494</v>
      </c>
    </row>
    <row r="9280" spans="1:2" x14ac:dyDescent="0.25">
      <c r="A9280" s="4">
        <v>48771</v>
      </c>
      <c r="B9280" s="7">
        <f>+B9279*(1+'VTU Crédito Hipotecario'!$D$20)^(0.00273972602739726)</f>
        <v>402.57916607683046</v>
      </c>
    </row>
    <row r="9281" spans="1:2" x14ac:dyDescent="0.25">
      <c r="A9281" s="4">
        <v>48772</v>
      </c>
      <c r="B9281" s="7">
        <f>+B9280*(1+'VTU Crédito Hipotecario'!$D$20)^(0.00273972602739726)</f>
        <v>402.61187656022207</v>
      </c>
    </row>
    <row r="9282" spans="1:2" x14ac:dyDescent="0.25">
      <c r="A9282" s="4">
        <v>48773</v>
      </c>
      <c r="B9282" s="7">
        <f>+B9281*(1+'VTU Crédito Hipotecario'!$D$20)^(0.00273972602739726)</f>
        <v>402.64458970141573</v>
      </c>
    </row>
    <row r="9283" spans="1:2" x14ac:dyDescent="0.25">
      <c r="A9283" s="4">
        <v>48774</v>
      </c>
      <c r="B9283" s="7">
        <f>+B9282*(1+'VTU Crédito Hipotecario'!$D$20)^(0.00273972602739726)</f>
        <v>402.67730550062737</v>
      </c>
    </row>
    <row r="9284" spans="1:2" x14ac:dyDescent="0.25">
      <c r="A9284" s="4">
        <v>48775</v>
      </c>
      <c r="B9284" s="7">
        <f>+B9283*(1+'VTU Crédito Hipotecario'!$D$20)^(0.00273972602739726)</f>
        <v>402.71002395807295</v>
      </c>
    </row>
    <row r="9285" spans="1:2" x14ac:dyDescent="0.25">
      <c r="A9285" s="4">
        <v>48776</v>
      </c>
      <c r="B9285" s="7">
        <f>+B9284*(1+'VTU Crédito Hipotecario'!$D$20)^(0.00273972602739726)</f>
        <v>402.74274507396848</v>
      </c>
    </row>
    <row r="9286" spans="1:2" x14ac:dyDescent="0.25">
      <c r="A9286" s="4">
        <v>48777</v>
      </c>
      <c r="B9286" s="7">
        <f>+B9285*(1+'VTU Crédito Hipotecario'!$D$20)^(0.00273972602739726)</f>
        <v>402.77546884852995</v>
      </c>
    </row>
    <row r="9287" spans="1:2" x14ac:dyDescent="0.25">
      <c r="A9287" s="4">
        <v>48778</v>
      </c>
      <c r="B9287" s="7">
        <f>+B9286*(1+'VTU Crédito Hipotecario'!$D$20)^(0.00273972602739726)</f>
        <v>402.80819528197338</v>
      </c>
    </row>
    <row r="9288" spans="1:2" x14ac:dyDescent="0.25">
      <c r="A9288" s="4">
        <v>48779</v>
      </c>
      <c r="B9288" s="7">
        <f>+B9287*(1+'VTU Crédito Hipotecario'!$D$20)^(0.00273972602739726)</f>
        <v>402.84092437451483</v>
      </c>
    </row>
    <row r="9289" spans="1:2" x14ac:dyDescent="0.25">
      <c r="A9289" s="4">
        <v>48780</v>
      </c>
      <c r="B9289" s="7">
        <f>+B9288*(1+'VTU Crédito Hipotecario'!$D$20)^(0.00273972602739726)</f>
        <v>402.87365612637029</v>
      </c>
    </row>
    <row r="9290" spans="1:2" x14ac:dyDescent="0.25">
      <c r="A9290" s="4">
        <v>48781</v>
      </c>
      <c r="B9290" s="7">
        <f>+B9289*(1+'VTU Crédito Hipotecario'!$D$20)^(0.00273972602739726)</f>
        <v>402.9063905377559</v>
      </c>
    </row>
    <row r="9291" spans="1:2" x14ac:dyDescent="0.25">
      <c r="A9291" s="4">
        <v>48782</v>
      </c>
      <c r="B9291" s="7">
        <f>+B9290*(1+'VTU Crédito Hipotecario'!$D$20)^(0.00273972602739726)</f>
        <v>402.93912760888776</v>
      </c>
    </row>
    <row r="9292" spans="1:2" x14ac:dyDescent="0.25">
      <c r="A9292" s="4">
        <v>48783</v>
      </c>
      <c r="B9292" s="7">
        <f>+B9291*(1+'VTU Crédito Hipotecario'!$D$20)^(0.00273972602739726)</f>
        <v>402.97186733998194</v>
      </c>
    </row>
    <row r="9293" spans="1:2" x14ac:dyDescent="0.25">
      <c r="A9293" s="4">
        <v>48784</v>
      </c>
      <c r="B9293" s="7">
        <f>+B9292*(1+'VTU Crédito Hipotecario'!$D$20)^(0.00273972602739726)</f>
        <v>403.00460973125462</v>
      </c>
    </row>
    <row r="9294" spans="1:2" x14ac:dyDescent="0.25">
      <c r="A9294" s="4">
        <v>48785</v>
      </c>
      <c r="B9294" s="7">
        <f>+B9293*(1+'VTU Crédito Hipotecario'!$D$20)^(0.00273972602739726)</f>
        <v>403.03735478292191</v>
      </c>
    </row>
    <row r="9295" spans="1:2" x14ac:dyDescent="0.25">
      <c r="A9295" s="4">
        <v>48786</v>
      </c>
      <c r="B9295" s="7">
        <f>+B9294*(1+'VTU Crédito Hipotecario'!$D$20)^(0.00273972602739726)</f>
        <v>403.07010249519999</v>
      </c>
    </row>
    <row r="9296" spans="1:2" x14ac:dyDescent="0.25">
      <c r="A9296" s="4">
        <v>48787</v>
      </c>
      <c r="B9296" s="7">
        <f>+B9295*(1+'VTU Crédito Hipotecario'!$D$20)^(0.00273972602739726)</f>
        <v>403.10285286830504</v>
      </c>
    </row>
    <row r="9297" spans="1:2" x14ac:dyDescent="0.25">
      <c r="A9297" s="4">
        <v>48788</v>
      </c>
      <c r="B9297" s="7">
        <f>+B9296*(1+'VTU Crédito Hipotecario'!$D$20)^(0.00273972602739726)</f>
        <v>403.13560590245322</v>
      </c>
    </row>
    <row r="9298" spans="1:2" x14ac:dyDescent="0.25">
      <c r="A9298" s="4">
        <v>48789</v>
      </c>
      <c r="B9298" s="7">
        <f>+B9297*(1+'VTU Crédito Hipotecario'!$D$20)^(0.00273972602739726)</f>
        <v>403.16836159786078</v>
      </c>
    </row>
    <row r="9299" spans="1:2" x14ac:dyDescent="0.25">
      <c r="A9299" s="4">
        <v>48790</v>
      </c>
      <c r="B9299" s="7">
        <f>+B9298*(1+'VTU Crédito Hipotecario'!$D$20)^(0.00273972602739726)</f>
        <v>403.20111995474394</v>
      </c>
    </row>
    <row r="9300" spans="1:2" x14ac:dyDescent="0.25">
      <c r="A9300" s="4">
        <v>48791</v>
      </c>
      <c r="B9300" s="7">
        <f>+B9299*(1+'VTU Crédito Hipotecario'!$D$20)^(0.00273972602739726)</f>
        <v>403.23388097331895</v>
      </c>
    </row>
    <row r="9301" spans="1:2" x14ac:dyDescent="0.25">
      <c r="A9301" s="4">
        <v>48792</v>
      </c>
      <c r="B9301" s="7">
        <f>+B9300*(1+'VTU Crédito Hipotecario'!$D$20)^(0.00273972602739726)</f>
        <v>403.26664465380208</v>
      </c>
    </row>
    <row r="9302" spans="1:2" x14ac:dyDescent="0.25">
      <c r="A9302" s="4">
        <v>48793</v>
      </c>
      <c r="B9302" s="7">
        <f>+B9301*(1+'VTU Crédito Hipotecario'!$D$20)^(0.00273972602739726)</f>
        <v>403.29941099640962</v>
      </c>
    </row>
    <row r="9303" spans="1:2" x14ac:dyDescent="0.25">
      <c r="A9303" s="4">
        <v>48794</v>
      </c>
      <c r="B9303" s="7">
        <f>+B9302*(1+'VTU Crédito Hipotecario'!$D$20)^(0.00273972602739726)</f>
        <v>403.33218000135793</v>
      </c>
    </row>
    <row r="9304" spans="1:2" x14ac:dyDescent="0.25">
      <c r="A9304" s="4">
        <v>48795</v>
      </c>
      <c r="B9304" s="7">
        <f>+B9303*(1+'VTU Crédito Hipotecario'!$D$20)^(0.00273972602739726)</f>
        <v>403.36495166886323</v>
      </c>
    </row>
    <row r="9305" spans="1:2" x14ac:dyDescent="0.25">
      <c r="A9305" s="4">
        <v>48796</v>
      </c>
      <c r="B9305" s="7">
        <f>+B9304*(1+'VTU Crédito Hipotecario'!$D$20)^(0.00273972602739726)</f>
        <v>403.39772599914193</v>
      </c>
    </row>
    <row r="9306" spans="1:2" x14ac:dyDescent="0.25">
      <c r="A9306" s="4">
        <v>48797</v>
      </c>
      <c r="B9306" s="7">
        <f>+B9305*(1+'VTU Crédito Hipotecario'!$D$20)^(0.00273972602739726)</f>
        <v>403.43050299241037</v>
      </c>
    </row>
    <row r="9307" spans="1:2" x14ac:dyDescent="0.25">
      <c r="A9307" s="4">
        <v>48798</v>
      </c>
      <c r="B9307" s="7">
        <f>+B9306*(1+'VTU Crédito Hipotecario'!$D$20)^(0.00273972602739726)</f>
        <v>403.4632826488849</v>
      </c>
    </row>
    <row r="9308" spans="1:2" x14ac:dyDescent="0.25">
      <c r="A9308" s="4">
        <v>48799</v>
      </c>
      <c r="B9308" s="7">
        <f>+B9307*(1+'VTU Crédito Hipotecario'!$D$20)^(0.00273972602739726)</f>
        <v>403.49606496878192</v>
      </c>
    </row>
    <row r="9309" spans="1:2" x14ac:dyDescent="0.25">
      <c r="A9309" s="4">
        <v>48800</v>
      </c>
      <c r="B9309" s="7">
        <f>+B9308*(1+'VTU Crédito Hipotecario'!$D$20)^(0.00273972602739726)</f>
        <v>403.52884995231784</v>
      </c>
    </row>
    <row r="9310" spans="1:2" x14ac:dyDescent="0.25">
      <c r="A9310" s="4">
        <v>48801</v>
      </c>
      <c r="B9310" s="7">
        <f>+B9309*(1+'VTU Crédito Hipotecario'!$D$20)^(0.00273972602739726)</f>
        <v>403.56163759970912</v>
      </c>
    </row>
    <row r="9311" spans="1:2" x14ac:dyDescent="0.25">
      <c r="A9311" s="4">
        <v>48802</v>
      </c>
      <c r="B9311" s="7">
        <f>+B9310*(1+'VTU Crédito Hipotecario'!$D$20)^(0.00273972602739726)</f>
        <v>403.59442791117215</v>
      </c>
    </row>
    <row r="9312" spans="1:2" x14ac:dyDescent="0.25">
      <c r="A9312" s="4">
        <v>48803</v>
      </c>
      <c r="B9312" s="7">
        <f>+B9311*(1+'VTU Crédito Hipotecario'!$D$20)^(0.00273972602739726)</f>
        <v>403.62722088692345</v>
      </c>
    </row>
    <row r="9313" spans="1:2" x14ac:dyDescent="0.25">
      <c r="A9313" s="4">
        <v>48804</v>
      </c>
      <c r="B9313" s="7">
        <f>+B9312*(1+'VTU Crédito Hipotecario'!$D$20)^(0.00273972602739726)</f>
        <v>403.66001652717949</v>
      </c>
    </row>
    <row r="9314" spans="1:2" x14ac:dyDescent="0.25">
      <c r="A9314" s="4">
        <v>48805</v>
      </c>
      <c r="B9314" s="7">
        <f>+B9313*(1+'VTU Crédito Hipotecario'!$D$20)^(0.00273972602739726)</f>
        <v>403.69281483215673</v>
      </c>
    </row>
    <row r="9315" spans="1:2" x14ac:dyDescent="0.25">
      <c r="A9315" s="4">
        <v>48806</v>
      </c>
      <c r="B9315" s="7">
        <f>+B9314*(1+'VTU Crédito Hipotecario'!$D$20)^(0.00273972602739726)</f>
        <v>403.72561580207167</v>
      </c>
    </row>
    <row r="9316" spans="1:2" x14ac:dyDescent="0.25">
      <c r="A9316" s="4">
        <v>48807</v>
      </c>
      <c r="B9316" s="7">
        <f>+B9315*(1+'VTU Crédito Hipotecario'!$D$20)^(0.00273972602739726)</f>
        <v>403.7584194371409</v>
      </c>
    </row>
    <row r="9317" spans="1:2" x14ac:dyDescent="0.25">
      <c r="A9317" s="4">
        <v>48808</v>
      </c>
      <c r="B9317" s="7">
        <f>+B9316*(1+'VTU Crédito Hipotecario'!$D$20)^(0.00273972602739726)</f>
        <v>403.79122573758093</v>
      </c>
    </row>
    <row r="9318" spans="1:2" x14ac:dyDescent="0.25">
      <c r="A9318" s="4">
        <v>48809</v>
      </c>
      <c r="B9318" s="7">
        <f>+B9317*(1+'VTU Crédito Hipotecario'!$D$20)^(0.00273972602739726)</f>
        <v>403.82403470360839</v>
      </c>
    </row>
    <row r="9319" spans="1:2" x14ac:dyDescent="0.25">
      <c r="A9319" s="4">
        <v>48810</v>
      </c>
      <c r="B9319" s="7">
        <f>+B9318*(1+'VTU Crédito Hipotecario'!$D$20)^(0.00273972602739726)</f>
        <v>403.8568463354398</v>
      </c>
    </row>
    <row r="9320" spans="1:2" x14ac:dyDescent="0.25">
      <c r="A9320" s="4">
        <v>48811</v>
      </c>
      <c r="B9320" s="7">
        <f>+B9319*(1+'VTU Crédito Hipotecario'!$D$20)^(0.00273972602739726)</f>
        <v>403.88966063329178</v>
      </c>
    </row>
    <row r="9321" spans="1:2" x14ac:dyDescent="0.25">
      <c r="A9321" s="4">
        <v>48812</v>
      </c>
      <c r="B9321" s="7">
        <f>+B9320*(1+'VTU Crédito Hipotecario'!$D$20)^(0.00273972602739726)</f>
        <v>403.92247759738098</v>
      </c>
    </row>
    <row r="9322" spans="1:2" x14ac:dyDescent="0.25">
      <c r="A9322" s="4">
        <v>48813</v>
      </c>
      <c r="B9322" s="7">
        <f>+B9321*(1+'VTU Crédito Hipotecario'!$D$20)^(0.00273972602739726)</f>
        <v>403.95529722792395</v>
      </c>
    </row>
    <row r="9323" spans="1:2" x14ac:dyDescent="0.25">
      <c r="A9323" s="4">
        <v>48814</v>
      </c>
      <c r="B9323" s="7">
        <f>+B9322*(1+'VTU Crédito Hipotecario'!$D$20)^(0.00273972602739726)</f>
        <v>403.98811952513745</v>
      </c>
    </row>
    <row r="9324" spans="1:2" x14ac:dyDescent="0.25">
      <c r="A9324" s="4">
        <v>48815</v>
      </c>
      <c r="B9324" s="7">
        <f>+B9323*(1+'VTU Crédito Hipotecario'!$D$20)^(0.00273972602739726)</f>
        <v>404.0209444892381</v>
      </c>
    </row>
    <row r="9325" spans="1:2" x14ac:dyDescent="0.25">
      <c r="A9325" s="4">
        <v>48816</v>
      </c>
      <c r="B9325" s="7">
        <f>+B9324*(1+'VTU Crédito Hipotecario'!$D$20)^(0.00273972602739726)</f>
        <v>404.0537721204426</v>
      </c>
    </row>
    <row r="9326" spans="1:2" x14ac:dyDescent="0.25">
      <c r="A9326" s="4">
        <v>48817</v>
      </c>
      <c r="B9326" s="7">
        <f>+B9325*(1+'VTU Crédito Hipotecario'!$D$20)^(0.00273972602739726)</f>
        <v>404.08660241896763</v>
      </c>
    </row>
    <row r="9327" spans="1:2" x14ac:dyDescent="0.25">
      <c r="A9327" s="4">
        <v>48818</v>
      </c>
      <c r="B9327" s="7">
        <f>+B9326*(1+'VTU Crédito Hipotecario'!$D$20)^(0.00273972602739726)</f>
        <v>404.11943538502993</v>
      </c>
    </row>
    <row r="9328" spans="1:2" x14ac:dyDescent="0.25">
      <c r="A9328" s="4">
        <v>48819</v>
      </c>
      <c r="B9328" s="7">
        <f>+B9327*(1+'VTU Crédito Hipotecario'!$D$20)^(0.00273972602739726)</f>
        <v>404.15227101884631</v>
      </c>
    </row>
    <row r="9329" spans="1:2" x14ac:dyDescent="0.25">
      <c r="A9329" s="4">
        <v>48820</v>
      </c>
      <c r="B9329" s="7">
        <f>+B9328*(1+'VTU Crédito Hipotecario'!$D$20)^(0.00273972602739726)</f>
        <v>404.18510932063344</v>
      </c>
    </row>
    <row r="9330" spans="1:2" x14ac:dyDescent="0.25">
      <c r="A9330" s="4">
        <v>48821</v>
      </c>
      <c r="B9330" s="7">
        <f>+B9329*(1+'VTU Crédito Hipotecario'!$D$20)^(0.00273972602739726)</f>
        <v>404.21795029060814</v>
      </c>
    </row>
    <row r="9331" spans="1:2" x14ac:dyDescent="0.25">
      <c r="A9331" s="4">
        <v>48822</v>
      </c>
      <c r="B9331" s="7">
        <f>+B9330*(1+'VTU Crédito Hipotecario'!$D$20)^(0.00273972602739726)</f>
        <v>404.25079392898721</v>
      </c>
    </row>
    <row r="9332" spans="1:2" x14ac:dyDescent="0.25">
      <c r="A9332" s="4">
        <v>48823</v>
      </c>
      <c r="B9332" s="7">
        <f>+B9331*(1+'VTU Crédito Hipotecario'!$D$20)^(0.00273972602739726)</f>
        <v>404.28364023598743</v>
      </c>
    </row>
    <row r="9333" spans="1:2" x14ac:dyDescent="0.25">
      <c r="A9333" s="4">
        <v>48824</v>
      </c>
      <c r="B9333" s="7">
        <f>+B9332*(1+'VTU Crédito Hipotecario'!$D$20)^(0.00273972602739726)</f>
        <v>404.31648921182568</v>
      </c>
    </row>
    <row r="9334" spans="1:2" x14ac:dyDescent="0.25">
      <c r="A9334" s="4">
        <v>48825</v>
      </c>
      <c r="B9334" s="7">
        <f>+B9333*(1+'VTU Crédito Hipotecario'!$D$20)^(0.00273972602739726)</f>
        <v>404.34934085671881</v>
      </c>
    </row>
    <row r="9335" spans="1:2" x14ac:dyDescent="0.25">
      <c r="A9335" s="4">
        <v>48826</v>
      </c>
      <c r="B9335" s="7">
        <f>+B9334*(1+'VTU Crédito Hipotecario'!$D$20)^(0.00273972602739726)</f>
        <v>404.38219517088362</v>
      </c>
    </row>
    <row r="9336" spans="1:2" x14ac:dyDescent="0.25">
      <c r="A9336" s="4">
        <v>48827</v>
      </c>
      <c r="B9336" s="7">
        <f>+B9335*(1+'VTU Crédito Hipotecario'!$D$20)^(0.00273972602739726)</f>
        <v>404.41505215453708</v>
      </c>
    </row>
    <row r="9337" spans="1:2" x14ac:dyDescent="0.25">
      <c r="A9337" s="4">
        <v>48828</v>
      </c>
      <c r="B9337" s="7">
        <f>+B9336*(1+'VTU Crédito Hipotecario'!$D$20)^(0.00273972602739726)</f>
        <v>404.44791180789605</v>
      </c>
    </row>
    <row r="9338" spans="1:2" x14ac:dyDescent="0.25">
      <c r="A9338" s="4">
        <v>48829</v>
      </c>
      <c r="B9338" s="7">
        <f>+B9337*(1+'VTU Crédito Hipotecario'!$D$20)^(0.00273972602739726)</f>
        <v>404.48077413117744</v>
      </c>
    </row>
    <row r="9339" spans="1:2" x14ac:dyDescent="0.25">
      <c r="A9339" s="4">
        <v>48830</v>
      </c>
      <c r="B9339" s="7">
        <f>+B9338*(1+'VTU Crédito Hipotecario'!$D$20)^(0.00273972602739726)</f>
        <v>404.51363912459817</v>
      </c>
    </row>
    <row r="9340" spans="1:2" x14ac:dyDescent="0.25">
      <c r="A9340" s="4">
        <v>48831</v>
      </c>
      <c r="B9340" s="7">
        <f>+B9339*(1+'VTU Crédito Hipotecario'!$D$20)^(0.00273972602739726)</f>
        <v>404.54650678837527</v>
      </c>
    </row>
    <row r="9341" spans="1:2" x14ac:dyDescent="0.25">
      <c r="A9341" s="4">
        <v>48832</v>
      </c>
      <c r="B9341" s="7">
        <f>+B9340*(1+'VTU Crédito Hipotecario'!$D$20)^(0.00273972602739726)</f>
        <v>404.57937712272565</v>
      </c>
    </row>
    <row r="9342" spans="1:2" x14ac:dyDescent="0.25">
      <c r="A9342" s="4">
        <v>48833</v>
      </c>
      <c r="B9342" s="7">
        <f>+B9341*(1+'VTU Crédito Hipotecario'!$D$20)^(0.00273972602739726)</f>
        <v>404.61225012786628</v>
      </c>
    </row>
    <row r="9343" spans="1:2" x14ac:dyDescent="0.25">
      <c r="A9343" s="4">
        <v>48834</v>
      </c>
      <c r="B9343" s="7">
        <f>+B9342*(1+'VTU Crédito Hipotecario'!$D$20)^(0.00273972602739726)</f>
        <v>404.64512580401424</v>
      </c>
    </row>
    <row r="9344" spans="1:2" x14ac:dyDescent="0.25">
      <c r="A9344" s="4">
        <v>48835</v>
      </c>
      <c r="B9344" s="7">
        <f>+B9343*(1+'VTU Crédito Hipotecario'!$D$20)^(0.00273972602739726)</f>
        <v>404.67800415138652</v>
      </c>
    </row>
    <row r="9345" spans="1:2" x14ac:dyDescent="0.25">
      <c r="A9345" s="4">
        <v>48836</v>
      </c>
      <c r="B9345" s="7">
        <f>+B9344*(1+'VTU Crédito Hipotecario'!$D$20)^(0.00273972602739726)</f>
        <v>404.71088517020013</v>
      </c>
    </row>
    <row r="9346" spans="1:2" x14ac:dyDescent="0.25">
      <c r="A9346" s="4">
        <v>48837</v>
      </c>
      <c r="B9346" s="7">
        <f>+B9345*(1+'VTU Crédito Hipotecario'!$D$20)^(0.00273972602739726)</f>
        <v>404.74376886067216</v>
      </c>
    </row>
    <row r="9347" spans="1:2" x14ac:dyDescent="0.25">
      <c r="A9347" s="4">
        <v>48838</v>
      </c>
      <c r="B9347" s="7">
        <f>+B9346*(1+'VTU Crédito Hipotecario'!$D$20)^(0.00273972602739726)</f>
        <v>404.7766552230197</v>
      </c>
    </row>
    <row r="9348" spans="1:2" x14ac:dyDescent="0.25">
      <c r="A9348" s="4">
        <v>48839</v>
      </c>
      <c r="B9348" s="7">
        <f>+B9347*(1+'VTU Crédito Hipotecario'!$D$20)^(0.00273972602739726)</f>
        <v>404.80954425745983</v>
      </c>
    </row>
    <row r="9349" spans="1:2" x14ac:dyDescent="0.25">
      <c r="A9349" s="4">
        <v>48840</v>
      </c>
      <c r="B9349" s="7">
        <f>+B9348*(1+'VTU Crédito Hipotecario'!$D$20)^(0.00273972602739726)</f>
        <v>404.8424359642097</v>
      </c>
    </row>
    <row r="9350" spans="1:2" x14ac:dyDescent="0.25">
      <c r="A9350" s="4">
        <v>48841</v>
      </c>
      <c r="B9350" s="7">
        <f>+B9349*(1+'VTU Crédito Hipotecario'!$D$20)^(0.00273972602739726)</f>
        <v>404.87533034348638</v>
      </c>
    </row>
    <row r="9351" spans="1:2" x14ac:dyDescent="0.25">
      <c r="A9351" s="4">
        <v>48842</v>
      </c>
      <c r="B9351" s="7">
        <f>+B9350*(1+'VTU Crédito Hipotecario'!$D$20)^(0.00273972602739726)</f>
        <v>404.90822739550708</v>
      </c>
    </row>
    <row r="9352" spans="1:2" x14ac:dyDescent="0.25">
      <c r="A9352" s="4">
        <v>48843</v>
      </c>
      <c r="B9352" s="7">
        <f>+B9351*(1+'VTU Crédito Hipotecario'!$D$20)^(0.00273972602739726)</f>
        <v>404.94112712048894</v>
      </c>
    </row>
    <row r="9353" spans="1:2" x14ac:dyDescent="0.25">
      <c r="A9353" s="4">
        <v>48844</v>
      </c>
      <c r="B9353" s="7">
        <f>+B9352*(1+'VTU Crédito Hipotecario'!$D$20)^(0.00273972602739726)</f>
        <v>404.9740295186491</v>
      </c>
    </row>
    <row r="9354" spans="1:2" x14ac:dyDescent="0.25">
      <c r="A9354" s="4">
        <v>48845</v>
      </c>
      <c r="B9354" s="7">
        <f>+B9353*(1+'VTU Crédito Hipotecario'!$D$20)^(0.00273972602739726)</f>
        <v>405.00693459020482</v>
      </c>
    </row>
    <row r="9355" spans="1:2" x14ac:dyDescent="0.25">
      <c r="A9355" s="4">
        <v>48846</v>
      </c>
      <c r="B9355" s="7">
        <f>+B9354*(1+'VTU Crédito Hipotecario'!$D$20)^(0.00273972602739726)</f>
        <v>405.03984233537329</v>
      </c>
    </row>
    <row r="9356" spans="1:2" x14ac:dyDescent="0.25">
      <c r="A9356" s="4">
        <v>48847</v>
      </c>
      <c r="B9356" s="7">
        <f>+B9355*(1+'VTU Crédito Hipotecario'!$D$20)^(0.00273972602739726)</f>
        <v>405.07275275437178</v>
      </c>
    </row>
    <row r="9357" spans="1:2" x14ac:dyDescent="0.25">
      <c r="A9357" s="4">
        <v>48848</v>
      </c>
      <c r="B9357" s="7">
        <f>+B9356*(1+'VTU Crédito Hipotecario'!$D$20)^(0.00273972602739726)</f>
        <v>405.10566584741753</v>
      </c>
    </row>
    <row r="9358" spans="1:2" x14ac:dyDescent="0.25">
      <c r="A9358" s="4">
        <v>48849</v>
      </c>
      <c r="B9358" s="7">
        <f>+B9357*(1+'VTU Crédito Hipotecario'!$D$20)^(0.00273972602739726)</f>
        <v>405.1385816147278</v>
      </c>
    </row>
    <row r="9359" spans="1:2" x14ac:dyDescent="0.25">
      <c r="A9359" s="4">
        <v>48850</v>
      </c>
      <c r="B9359" s="7">
        <f>+B9358*(1+'VTU Crédito Hipotecario'!$D$20)^(0.00273972602739726)</f>
        <v>405.1715000565199</v>
      </c>
    </row>
    <row r="9360" spans="1:2" x14ac:dyDescent="0.25">
      <c r="A9360" s="4">
        <v>48851</v>
      </c>
      <c r="B9360" s="7">
        <f>+B9359*(1+'VTU Crédito Hipotecario'!$D$20)^(0.00273972602739726)</f>
        <v>405.2044211730111</v>
      </c>
    </row>
    <row r="9361" spans="1:2" x14ac:dyDescent="0.25">
      <c r="A9361" s="4">
        <v>48852</v>
      </c>
      <c r="B9361" s="7">
        <f>+B9360*(1+'VTU Crédito Hipotecario'!$D$20)^(0.00273972602739726)</f>
        <v>405.23734496441875</v>
      </c>
    </row>
    <row r="9362" spans="1:2" x14ac:dyDescent="0.25">
      <c r="A9362" s="4">
        <v>48853</v>
      </c>
      <c r="B9362" s="7">
        <f>+B9361*(1+'VTU Crédito Hipotecario'!$D$20)^(0.00273972602739726)</f>
        <v>405.27027143096024</v>
      </c>
    </row>
    <row r="9363" spans="1:2" x14ac:dyDescent="0.25">
      <c r="A9363" s="4">
        <v>48854</v>
      </c>
      <c r="B9363" s="7">
        <f>+B9362*(1+'VTU Crédito Hipotecario'!$D$20)^(0.00273972602739726)</f>
        <v>405.30320057285286</v>
      </c>
    </row>
    <row r="9364" spans="1:2" x14ac:dyDescent="0.25">
      <c r="A9364" s="4">
        <v>48855</v>
      </c>
      <c r="B9364" s="7">
        <f>+B9363*(1+'VTU Crédito Hipotecario'!$D$20)^(0.00273972602739726)</f>
        <v>405.33613239031399</v>
      </c>
    </row>
    <row r="9365" spans="1:2" x14ac:dyDescent="0.25">
      <c r="A9365" s="4">
        <v>48856</v>
      </c>
      <c r="B9365" s="7">
        <f>+B9364*(1+'VTU Crédito Hipotecario'!$D$20)^(0.00273972602739726)</f>
        <v>405.36906688356106</v>
      </c>
    </row>
    <row r="9366" spans="1:2" x14ac:dyDescent="0.25">
      <c r="A9366" s="4">
        <v>48857</v>
      </c>
      <c r="B9366" s="7">
        <f>+B9365*(1+'VTU Crédito Hipotecario'!$D$20)^(0.00273972602739726)</f>
        <v>405.40200405281149</v>
      </c>
    </row>
    <row r="9367" spans="1:2" x14ac:dyDescent="0.25">
      <c r="A9367" s="4">
        <v>48858</v>
      </c>
      <c r="B9367" s="7">
        <f>+B9366*(1+'VTU Crédito Hipotecario'!$D$20)^(0.00273972602739726)</f>
        <v>405.43494389828271</v>
      </c>
    </row>
    <row r="9368" spans="1:2" x14ac:dyDescent="0.25">
      <c r="A9368" s="4">
        <v>48859</v>
      </c>
      <c r="B9368" s="7">
        <f>+B9367*(1+'VTU Crédito Hipotecario'!$D$20)^(0.00273972602739726)</f>
        <v>405.46788642019214</v>
      </c>
    </row>
    <row r="9369" spans="1:2" x14ac:dyDescent="0.25">
      <c r="A9369" s="4">
        <v>48860</v>
      </c>
      <c r="B9369" s="7">
        <f>+B9368*(1+'VTU Crédito Hipotecario'!$D$20)^(0.00273972602739726)</f>
        <v>405.50083161875727</v>
      </c>
    </row>
    <row r="9370" spans="1:2" x14ac:dyDescent="0.25">
      <c r="A9370" s="4">
        <v>48861</v>
      </c>
      <c r="B9370" s="7">
        <f>+B9369*(1+'VTU Crédito Hipotecario'!$D$20)^(0.00273972602739726)</f>
        <v>405.53377949419558</v>
      </c>
    </row>
    <row r="9371" spans="1:2" x14ac:dyDescent="0.25">
      <c r="A9371" s="4">
        <v>48862</v>
      </c>
      <c r="B9371" s="7">
        <f>+B9370*(1+'VTU Crédito Hipotecario'!$D$20)^(0.00273972602739726)</f>
        <v>405.56673004672456</v>
      </c>
    </row>
    <row r="9372" spans="1:2" x14ac:dyDescent="0.25">
      <c r="A9372" s="4">
        <v>48863</v>
      </c>
      <c r="B9372" s="7">
        <f>+B9371*(1+'VTU Crédito Hipotecario'!$D$20)^(0.00273972602739726)</f>
        <v>405.59968327656173</v>
      </c>
    </row>
    <row r="9373" spans="1:2" x14ac:dyDescent="0.25">
      <c r="A9373" s="4">
        <v>48864</v>
      </c>
      <c r="B9373" s="7">
        <f>+B9372*(1+'VTU Crédito Hipotecario'!$D$20)^(0.00273972602739726)</f>
        <v>405.63263918392465</v>
      </c>
    </row>
    <row r="9374" spans="1:2" x14ac:dyDescent="0.25">
      <c r="A9374" s="4">
        <v>48865</v>
      </c>
      <c r="B9374" s="7">
        <f>+B9373*(1+'VTU Crédito Hipotecario'!$D$20)^(0.00273972602739726)</f>
        <v>405.66559776903085</v>
      </c>
    </row>
    <row r="9375" spans="1:2" x14ac:dyDescent="0.25">
      <c r="A9375" s="4">
        <v>48866</v>
      </c>
      <c r="B9375" s="7">
        <f>+B9374*(1+'VTU Crédito Hipotecario'!$D$20)^(0.00273972602739726)</f>
        <v>405.69855903209793</v>
      </c>
    </row>
    <row r="9376" spans="1:2" x14ac:dyDescent="0.25">
      <c r="A9376" s="4">
        <v>48867</v>
      </c>
      <c r="B9376" s="7">
        <f>+B9375*(1+'VTU Crédito Hipotecario'!$D$20)^(0.00273972602739726)</f>
        <v>405.73152297334343</v>
      </c>
    </row>
    <row r="9377" spans="1:2" x14ac:dyDescent="0.25">
      <c r="A9377" s="4">
        <v>48868</v>
      </c>
      <c r="B9377" s="7">
        <f>+B9376*(1+'VTU Crédito Hipotecario'!$D$20)^(0.00273972602739726)</f>
        <v>405.764489592985</v>
      </c>
    </row>
    <row r="9378" spans="1:2" x14ac:dyDescent="0.25">
      <c r="A9378" s="4">
        <v>48869</v>
      </c>
      <c r="B9378" s="7">
        <f>+B9377*(1+'VTU Crédito Hipotecario'!$D$20)^(0.00273972602739726)</f>
        <v>405.79745889124024</v>
      </c>
    </row>
    <row r="9379" spans="1:2" x14ac:dyDescent="0.25">
      <c r="A9379" s="4">
        <v>48870</v>
      </c>
      <c r="B9379" s="7">
        <f>+B9378*(1+'VTU Crédito Hipotecario'!$D$20)^(0.00273972602739726)</f>
        <v>405.8304308683268</v>
      </c>
    </row>
    <row r="9380" spans="1:2" x14ac:dyDescent="0.25">
      <c r="A9380" s="4">
        <v>48871</v>
      </c>
      <c r="B9380" s="7">
        <f>+B9379*(1+'VTU Crédito Hipotecario'!$D$20)^(0.00273972602739726)</f>
        <v>405.86340552446239</v>
      </c>
    </row>
    <row r="9381" spans="1:2" x14ac:dyDescent="0.25">
      <c r="A9381" s="4">
        <v>48872</v>
      </c>
      <c r="B9381" s="7">
        <f>+B9380*(1+'VTU Crédito Hipotecario'!$D$20)^(0.00273972602739726)</f>
        <v>405.89638285986462</v>
      </c>
    </row>
    <row r="9382" spans="1:2" x14ac:dyDescent="0.25">
      <c r="A9382" s="4">
        <v>48873</v>
      </c>
      <c r="B9382" s="7">
        <f>+B9381*(1+'VTU Crédito Hipotecario'!$D$20)^(0.00273972602739726)</f>
        <v>405.92936287475123</v>
      </c>
    </row>
    <row r="9383" spans="1:2" x14ac:dyDescent="0.25">
      <c r="A9383" s="4">
        <v>48874</v>
      </c>
      <c r="B9383" s="7">
        <f>+B9382*(1+'VTU Crédito Hipotecario'!$D$20)^(0.00273972602739726)</f>
        <v>405.9623455693399</v>
      </c>
    </row>
    <row r="9384" spans="1:2" x14ac:dyDescent="0.25">
      <c r="A9384" s="4">
        <v>48875</v>
      </c>
      <c r="B9384" s="7">
        <f>+B9383*(1+'VTU Crédito Hipotecario'!$D$20)^(0.00273972602739726)</f>
        <v>405.99533094384839</v>
      </c>
    </row>
    <row r="9385" spans="1:2" x14ac:dyDescent="0.25">
      <c r="A9385" s="4">
        <v>48876</v>
      </c>
      <c r="B9385" s="7">
        <f>+B9384*(1+'VTU Crédito Hipotecario'!$D$20)^(0.00273972602739726)</f>
        <v>406.02831899849446</v>
      </c>
    </row>
    <row r="9386" spans="1:2" x14ac:dyDescent="0.25">
      <c r="A9386" s="4">
        <v>48877</v>
      </c>
      <c r="B9386" s="7">
        <f>+B9385*(1+'VTU Crédito Hipotecario'!$D$20)^(0.00273972602739726)</f>
        <v>406.06130973349588</v>
      </c>
    </row>
    <row r="9387" spans="1:2" x14ac:dyDescent="0.25">
      <c r="A9387" s="4">
        <v>48878</v>
      </c>
      <c r="B9387" s="7">
        <f>+B9386*(1+'VTU Crédito Hipotecario'!$D$20)^(0.00273972602739726)</f>
        <v>406.09430314907041</v>
      </c>
    </row>
    <row r="9388" spans="1:2" x14ac:dyDescent="0.25">
      <c r="A9388" s="4">
        <v>48879</v>
      </c>
      <c r="B9388" s="7">
        <f>+B9387*(1+'VTU Crédito Hipotecario'!$D$20)^(0.00273972602739726)</f>
        <v>406.12729924543584</v>
      </c>
    </row>
    <row r="9389" spans="1:2" x14ac:dyDescent="0.25">
      <c r="A9389" s="4">
        <v>48880</v>
      </c>
      <c r="B9389" s="7">
        <f>+B9388*(1+'VTU Crédito Hipotecario'!$D$20)^(0.00273972602739726)</f>
        <v>406.16029802281003</v>
      </c>
    </row>
    <row r="9390" spans="1:2" x14ac:dyDescent="0.25">
      <c r="A9390" s="4">
        <v>48881</v>
      </c>
      <c r="B9390" s="7">
        <f>+B9389*(1+'VTU Crédito Hipotecario'!$D$20)^(0.00273972602739726)</f>
        <v>406.19329948141075</v>
      </c>
    </row>
    <row r="9391" spans="1:2" x14ac:dyDescent="0.25">
      <c r="A9391" s="4">
        <v>48882</v>
      </c>
      <c r="B9391" s="7">
        <f>+B9390*(1+'VTU Crédito Hipotecario'!$D$20)^(0.00273972602739726)</f>
        <v>406.22630362145594</v>
      </c>
    </row>
    <row r="9392" spans="1:2" x14ac:dyDescent="0.25">
      <c r="A9392" s="4">
        <v>48883</v>
      </c>
      <c r="B9392" s="7">
        <f>+B9391*(1+'VTU Crédito Hipotecario'!$D$20)^(0.00273972602739726)</f>
        <v>406.25931044316343</v>
      </c>
    </row>
    <row r="9393" spans="1:2" x14ac:dyDescent="0.25">
      <c r="A9393" s="4">
        <v>48884</v>
      </c>
      <c r="B9393" s="7">
        <f>+B9392*(1+'VTU Crédito Hipotecario'!$D$20)^(0.00273972602739726)</f>
        <v>406.29231994675109</v>
      </c>
    </row>
    <row r="9394" spans="1:2" x14ac:dyDescent="0.25">
      <c r="A9394" s="4">
        <v>48885</v>
      </c>
      <c r="B9394" s="7">
        <f>+B9393*(1+'VTU Crédito Hipotecario'!$D$20)^(0.00273972602739726)</f>
        <v>406.32533213243687</v>
      </c>
    </row>
    <row r="9395" spans="1:2" x14ac:dyDescent="0.25">
      <c r="A9395" s="4">
        <v>48886</v>
      </c>
      <c r="B9395" s="7">
        <f>+B9394*(1+'VTU Crédito Hipotecario'!$D$20)^(0.00273972602739726)</f>
        <v>406.3583470004387</v>
      </c>
    </row>
    <row r="9396" spans="1:2" x14ac:dyDescent="0.25">
      <c r="A9396" s="4">
        <v>48887</v>
      </c>
      <c r="B9396" s="7">
        <f>+B9395*(1+'VTU Crédito Hipotecario'!$D$20)^(0.00273972602739726)</f>
        <v>406.39136455097452</v>
      </c>
    </row>
    <row r="9397" spans="1:2" x14ac:dyDescent="0.25">
      <c r="A9397" s="4">
        <v>48888</v>
      </c>
      <c r="B9397" s="7">
        <f>+B9396*(1+'VTU Crédito Hipotecario'!$D$20)^(0.00273972602739726)</f>
        <v>406.42438478426226</v>
      </c>
    </row>
    <row r="9398" spans="1:2" x14ac:dyDescent="0.25">
      <c r="A9398" s="4">
        <v>48889</v>
      </c>
      <c r="B9398" s="7">
        <f>+B9397*(1+'VTU Crédito Hipotecario'!$D$20)^(0.00273972602739726)</f>
        <v>406.45740770051992</v>
      </c>
    </row>
    <row r="9399" spans="1:2" x14ac:dyDescent="0.25">
      <c r="A9399" s="4">
        <v>48890</v>
      </c>
      <c r="B9399" s="7">
        <f>+B9398*(1+'VTU Crédito Hipotecario'!$D$20)^(0.00273972602739726)</f>
        <v>406.4904332999655</v>
      </c>
    </row>
    <row r="9400" spans="1:2" x14ac:dyDescent="0.25">
      <c r="A9400" s="4">
        <v>48891</v>
      </c>
      <c r="B9400" s="7">
        <f>+B9399*(1+'VTU Crédito Hipotecario'!$D$20)^(0.00273972602739726)</f>
        <v>406.52346158281699</v>
      </c>
    </row>
    <row r="9401" spans="1:2" x14ac:dyDescent="0.25">
      <c r="A9401" s="4">
        <v>48892</v>
      </c>
      <c r="B9401" s="7">
        <f>+B9400*(1+'VTU Crédito Hipotecario'!$D$20)^(0.00273972602739726)</f>
        <v>406.55649254929244</v>
      </c>
    </row>
    <row r="9402" spans="1:2" x14ac:dyDescent="0.25">
      <c r="A9402" s="4">
        <v>48893</v>
      </c>
      <c r="B9402" s="7">
        <f>+B9401*(1+'VTU Crédito Hipotecario'!$D$20)^(0.00273972602739726)</f>
        <v>406.58952619960991</v>
      </c>
    </row>
    <row r="9403" spans="1:2" x14ac:dyDescent="0.25">
      <c r="A9403" s="4">
        <v>48894</v>
      </c>
      <c r="B9403" s="7">
        <f>+B9402*(1+'VTU Crédito Hipotecario'!$D$20)^(0.00273972602739726)</f>
        <v>406.62256253398749</v>
      </c>
    </row>
    <row r="9404" spans="1:2" x14ac:dyDescent="0.25">
      <c r="A9404" s="4">
        <v>48895</v>
      </c>
      <c r="B9404" s="7">
        <f>+B9403*(1+'VTU Crédito Hipotecario'!$D$20)^(0.00273972602739726)</f>
        <v>406.65560155264325</v>
      </c>
    </row>
    <row r="9405" spans="1:2" x14ac:dyDescent="0.25">
      <c r="A9405" s="4">
        <v>48896</v>
      </c>
      <c r="B9405" s="7">
        <f>+B9404*(1+'VTU Crédito Hipotecario'!$D$20)^(0.00273972602739726)</f>
        <v>406.68864325579528</v>
      </c>
    </row>
    <row r="9406" spans="1:2" x14ac:dyDescent="0.25">
      <c r="A9406" s="4">
        <v>48897</v>
      </c>
      <c r="B9406" s="7">
        <f>+B9405*(1+'VTU Crédito Hipotecario'!$D$20)^(0.00273972602739726)</f>
        <v>406.72168764366171</v>
      </c>
    </row>
    <row r="9407" spans="1:2" x14ac:dyDescent="0.25">
      <c r="A9407" s="4">
        <v>48898</v>
      </c>
      <c r="B9407" s="7">
        <f>+B9406*(1+'VTU Crédito Hipotecario'!$D$20)^(0.00273972602739726)</f>
        <v>406.75473471646063</v>
      </c>
    </row>
    <row r="9408" spans="1:2" x14ac:dyDescent="0.25">
      <c r="A9408" s="4">
        <v>48899</v>
      </c>
      <c r="B9408" s="7">
        <f>+B9407*(1+'VTU Crédito Hipotecario'!$D$20)^(0.00273972602739726)</f>
        <v>406.78778447441027</v>
      </c>
    </row>
    <row r="9409" spans="1:2" x14ac:dyDescent="0.25">
      <c r="A9409" s="4">
        <v>48900</v>
      </c>
      <c r="B9409" s="7">
        <f>+B9408*(1+'VTU Crédito Hipotecario'!$D$20)^(0.00273972602739726)</f>
        <v>406.82083691772874</v>
      </c>
    </row>
    <row r="9410" spans="1:2" x14ac:dyDescent="0.25">
      <c r="A9410" s="4">
        <v>48901</v>
      </c>
      <c r="B9410" s="7">
        <f>+B9409*(1+'VTU Crédito Hipotecario'!$D$20)^(0.00273972602739726)</f>
        <v>406.85389204663431</v>
      </c>
    </row>
    <row r="9411" spans="1:2" x14ac:dyDescent="0.25">
      <c r="A9411" s="4">
        <v>48902</v>
      </c>
      <c r="B9411" s="7">
        <f>+B9410*(1+'VTU Crédito Hipotecario'!$D$20)^(0.00273972602739726)</f>
        <v>406.88694986134516</v>
      </c>
    </row>
    <row r="9412" spans="1:2" x14ac:dyDescent="0.25">
      <c r="A9412" s="4">
        <v>48903</v>
      </c>
      <c r="B9412" s="7">
        <f>+B9411*(1+'VTU Crédito Hipotecario'!$D$20)^(0.00273972602739726)</f>
        <v>406.92001036207949</v>
      </c>
    </row>
    <row r="9413" spans="1:2" x14ac:dyDescent="0.25">
      <c r="A9413" s="4">
        <v>48904</v>
      </c>
      <c r="B9413" s="7">
        <f>+B9412*(1+'VTU Crédito Hipotecario'!$D$20)^(0.00273972602739726)</f>
        <v>406.95307354905555</v>
      </c>
    </row>
    <row r="9414" spans="1:2" x14ac:dyDescent="0.25">
      <c r="A9414" s="4">
        <v>48905</v>
      </c>
      <c r="B9414" s="7">
        <f>+B9413*(1+'VTU Crédito Hipotecario'!$D$20)^(0.00273972602739726)</f>
        <v>406.98613942249159</v>
      </c>
    </row>
    <row r="9415" spans="1:2" x14ac:dyDescent="0.25">
      <c r="A9415" s="4">
        <v>48906</v>
      </c>
      <c r="B9415" s="7">
        <f>+B9414*(1+'VTU Crédito Hipotecario'!$D$20)^(0.00273972602739726)</f>
        <v>407.01920798260596</v>
      </c>
    </row>
    <row r="9416" spans="1:2" x14ac:dyDescent="0.25">
      <c r="A9416" s="4">
        <v>48907</v>
      </c>
      <c r="B9416" s="7">
        <f>+B9415*(1+'VTU Crédito Hipotecario'!$D$20)^(0.00273972602739726)</f>
        <v>407.05227922961689</v>
      </c>
    </row>
    <row r="9417" spans="1:2" x14ac:dyDescent="0.25">
      <c r="A9417" s="4">
        <v>48908</v>
      </c>
      <c r="B9417" s="7">
        <f>+B9416*(1+'VTU Crédito Hipotecario'!$D$20)^(0.00273972602739726)</f>
        <v>407.0853531637427</v>
      </c>
    </row>
    <row r="9418" spans="1:2" x14ac:dyDescent="0.25">
      <c r="A9418" s="4">
        <v>48909</v>
      </c>
      <c r="B9418" s="7">
        <f>+B9417*(1+'VTU Crédito Hipotecario'!$D$20)^(0.00273972602739726)</f>
        <v>407.11842978520178</v>
      </c>
    </row>
    <row r="9419" spans="1:2" x14ac:dyDescent="0.25">
      <c r="A9419" s="4">
        <v>48910</v>
      </c>
      <c r="B9419" s="7">
        <f>+B9418*(1+'VTU Crédito Hipotecario'!$D$20)^(0.00273972602739726)</f>
        <v>407.15150909421243</v>
      </c>
    </row>
    <row r="9420" spans="1:2" x14ac:dyDescent="0.25">
      <c r="A9420" s="4">
        <v>48911</v>
      </c>
      <c r="B9420" s="7">
        <f>+B9419*(1+'VTU Crédito Hipotecario'!$D$20)^(0.00273972602739726)</f>
        <v>407.18459109099302</v>
      </c>
    </row>
    <row r="9421" spans="1:2" x14ac:dyDescent="0.25">
      <c r="A9421" s="4">
        <v>48912</v>
      </c>
      <c r="B9421" s="7">
        <f>+B9420*(1+'VTU Crédito Hipotecario'!$D$20)^(0.00273972602739726)</f>
        <v>407.21767577576196</v>
      </c>
    </row>
    <row r="9422" spans="1:2" x14ac:dyDescent="0.25">
      <c r="A9422" s="4">
        <v>48913</v>
      </c>
      <c r="B9422" s="7">
        <f>+B9421*(1+'VTU Crédito Hipotecario'!$D$20)^(0.00273972602739726)</f>
        <v>407.25076314873769</v>
      </c>
    </row>
    <row r="9423" spans="1:2" x14ac:dyDescent="0.25">
      <c r="A9423" s="4">
        <v>48914</v>
      </c>
      <c r="B9423" s="7">
        <f>+B9422*(1+'VTU Crédito Hipotecario'!$D$20)^(0.00273972602739726)</f>
        <v>407.28385321013855</v>
      </c>
    </row>
    <row r="9424" spans="1:2" x14ac:dyDescent="0.25">
      <c r="A9424" s="4">
        <v>48915</v>
      </c>
      <c r="B9424" s="7">
        <f>+B9423*(1+'VTU Crédito Hipotecario'!$D$20)^(0.00273972602739726)</f>
        <v>407.31694596018303</v>
      </c>
    </row>
    <row r="9425" spans="1:2" x14ac:dyDescent="0.25">
      <c r="A9425" s="4">
        <v>48916</v>
      </c>
      <c r="B9425" s="7">
        <f>+B9424*(1+'VTU Crédito Hipotecario'!$D$20)^(0.00273972602739726)</f>
        <v>407.3500413990896</v>
      </c>
    </row>
    <row r="9426" spans="1:2" x14ac:dyDescent="0.25">
      <c r="A9426" s="4">
        <v>48917</v>
      </c>
      <c r="B9426" s="7">
        <f>+B9425*(1+'VTU Crédito Hipotecario'!$D$20)^(0.00273972602739726)</f>
        <v>407.38313952707671</v>
      </c>
    </row>
    <row r="9427" spans="1:2" x14ac:dyDescent="0.25">
      <c r="A9427" s="4">
        <v>48918</v>
      </c>
      <c r="B9427" s="7">
        <f>+B9426*(1+'VTU Crédito Hipotecario'!$D$20)^(0.00273972602739726)</f>
        <v>407.41624034436285</v>
      </c>
    </row>
    <row r="9428" spans="1:2" x14ac:dyDescent="0.25">
      <c r="A9428" s="4">
        <v>48919</v>
      </c>
      <c r="B9428" s="7">
        <f>+B9427*(1+'VTU Crédito Hipotecario'!$D$20)^(0.00273972602739726)</f>
        <v>407.44934385116659</v>
      </c>
    </row>
    <row r="9429" spans="1:2" x14ac:dyDescent="0.25">
      <c r="A9429" s="4">
        <v>48920</v>
      </c>
      <c r="B9429" s="7">
        <f>+B9428*(1+'VTU Crédito Hipotecario'!$D$20)^(0.00273972602739726)</f>
        <v>407.48245004770638</v>
      </c>
    </row>
    <row r="9430" spans="1:2" x14ac:dyDescent="0.25">
      <c r="A9430" s="4">
        <v>48921</v>
      </c>
      <c r="B9430" s="7">
        <f>+B9429*(1+'VTU Crédito Hipotecario'!$D$20)^(0.00273972602739726)</f>
        <v>407.51555893420078</v>
      </c>
    </row>
    <row r="9431" spans="1:2" x14ac:dyDescent="0.25">
      <c r="A9431" s="4">
        <v>48922</v>
      </c>
      <c r="B9431" s="7">
        <f>+B9430*(1+'VTU Crédito Hipotecario'!$D$20)^(0.00273972602739726)</f>
        <v>407.54867051086842</v>
      </c>
    </row>
    <row r="9432" spans="1:2" x14ac:dyDescent="0.25">
      <c r="A9432" s="4">
        <v>48923</v>
      </c>
      <c r="B9432" s="7">
        <f>+B9431*(1+'VTU Crédito Hipotecario'!$D$20)^(0.00273972602739726)</f>
        <v>407.58178477792779</v>
      </c>
    </row>
    <row r="9433" spans="1:2" x14ac:dyDescent="0.25">
      <c r="A9433" s="4">
        <v>48924</v>
      </c>
      <c r="B9433" s="7">
        <f>+B9432*(1+'VTU Crédito Hipotecario'!$D$20)^(0.00273972602739726)</f>
        <v>407.61490173559758</v>
      </c>
    </row>
    <row r="9434" spans="1:2" x14ac:dyDescent="0.25">
      <c r="A9434" s="4">
        <v>48925</v>
      </c>
      <c r="B9434" s="7">
        <f>+B9433*(1+'VTU Crédito Hipotecario'!$D$20)^(0.00273972602739726)</f>
        <v>407.64802138409635</v>
      </c>
    </row>
    <row r="9435" spans="1:2" x14ac:dyDescent="0.25">
      <c r="A9435" s="4">
        <v>48926</v>
      </c>
      <c r="B9435" s="7">
        <f>+B9434*(1+'VTU Crédito Hipotecario'!$D$20)^(0.00273972602739726)</f>
        <v>407.68114372364278</v>
      </c>
    </row>
    <row r="9436" spans="1:2" x14ac:dyDescent="0.25">
      <c r="A9436" s="4">
        <v>48927</v>
      </c>
      <c r="B9436" s="7">
        <f>+B9435*(1+'VTU Crédito Hipotecario'!$D$20)^(0.00273972602739726)</f>
        <v>407.71426875445547</v>
      </c>
    </row>
    <row r="9437" spans="1:2" x14ac:dyDescent="0.25">
      <c r="A9437" s="4">
        <v>48928</v>
      </c>
      <c r="B9437" s="7">
        <f>+B9436*(1+'VTU Crédito Hipotecario'!$D$20)^(0.00273972602739726)</f>
        <v>407.74739647675312</v>
      </c>
    </row>
    <row r="9438" spans="1:2" x14ac:dyDescent="0.25">
      <c r="A9438" s="4">
        <v>48929</v>
      </c>
      <c r="B9438" s="7">
        <f>+B9437*(1+'VTU Crédito Hipotecario'!$D$20)^(0.00273972602739726)</f>
        <v>407.78052689075446</v>
      </c>
    </row>
    <row r="9439" spans="1:2" x14ac:dyDescent="0.25">
      <c r="A9439" s="4">
        <v>48930</v>
      </c>
      <c r="B9439" s="7">
        <f>+B9438*(1+'VTU Crédito Hipotecario'!$D$20)^(0.00273972602739726)</f>
        <v>407.8136599966781</v>
      </c>
    </row>
    <row r="9440" spans="1:2" x14ac:dyDescent="0.25">
      <c r="A9440" s="4">
        <v>48931</v>
      </c>
      <c r="B9440" s="7">
        <f>+B9439*(1+'VTU Crédito Hipotecario'!$D$20)^(0.00273972602739726)</f>
        <v>407.84679579474283</v>
      </c>
    </row>
    <row r="9441" spans="1:2" x14ac:dyDescent="0.25">
      <c r="A9441" s="4">
        <v>48932</v>
      </c>
      <c r="B9441" s="7">
        <f>+B9440*(1+'VTU Crédito Hipotecario'!$D$20)^(0.00273972602739726)</f>
        <v>407.87993428516739</v>
      </c>
    </row>
    <row r="9442" spans="1:2" x14ac:dyDescent="0.25">
      <c r="A9442" s="4">
        <v>48933</v>
      </c>
      <c r="B9442" s="7">
        <f>+B9441*(1+'VTU Crédito Hipotecario'!$D$20)^(0.00273972602739726)</f>
        <v>407.91307546817052</v>
      </c>
    </row>
    <row r="9443" spans="1:2" x14ac:dyDescent="0.25">
      <c r="A9443" s="4">
        <v>48934</v>
      </c>
      <c r="B9443" s="7">
        <f>+B9442*(1+'VTU Crédito Hipotecario'!$D$20)^(0.00273972602739726)</f>
        <v>407.94621934397105</v>
      </c>
    </row>
    <row r="9444" spans="1:2" x14ac:dyDescent="0.25">
      <c r="A9444" s="4">
        <v>48935</v>
      </c>
      <c r="B9444" s="7">
        <f>+B9443*(1+'VTU Crédito Hipotecario'!$D$20)^(0.00273972602739726)</f>
        <v>407.97936591278773</v>
      </c>
    </row>
    <row r="9445" spans="1:2" x14ac:dyDescent="0.25">
      <c r="A9445" s="4">
        <v>48936</v>
      </c>
      <c r="B9445" s="7">
        <f>+B9444*(1+'VTU Crédito Hipotecario'!$D$20)^(0.00273972602739726)</f>
        <v>408.01251517483939</v>
      </c>
    </row>
    <row r="9446" spans="1:2" x14ac:dyDescent="0.25">
      <c r="A9446" s="4">
        <v>48937</v>
      </c>
      <c r="B9446" s="7">
        <f>+B9445*(1+'VTU Crédito Hipotecario'!$D$20)^(0.00273972602739726)</f>
        <v>408.04566713034484</v>
      </c>
    </row>
    <row r="9447" spans="1:2" x14ac:dyDescent="0.25">
      <c r="A9447" s="4">
        <v>48938</v>
      </c>
      <c r="B9447" s="7">
        <f>+B9446*(1+'VTU Crédito Hipotecario'!$D$20)^(0.00273972602739726)</f>
        <v>408.07882177952291</v>
      </c>
    </row>
    <row r="9448" spans="1:2" x14ac:dyDescent="0.25">
      <c r="A9448" s="4">
        <v>48939</v>
      </c>
      <c r="B9448" s="7">
        <f>+B9447*(1+'VTU Crédito Hipotecario'!$D$20)^(0.00273972602739726)</f>
        <v>408.11197912259252</v>
      </c>
    </row>
    <row r="9449" spans="1:2" x14ac:dyDescent="0.25">
      <c r="A9449" s="4">
        <v>48940</v>
      </c>
      <c r="B9449" s="7">
        <f>+B9448*(1+'VTU Crédito Hipotecario'!$D$20)^(0.00273972602739726)</f>
        <v>408.14513915977255</v>
      </c>
    </row>
    <row r="9450" spans="1:2" x14ac:dyDescent="0.25">
      <c r="A9450" s="4">
        <v>48941</v>
      </c>
      <c r="B9450" s="7">
        <f>+B9449*(1+'VTU Crédito Hipotecario'!$D$20)^(0.00273972602739726)</f>
        <v>408.17830189128188</v>
      </c>
    </row>
    <row r="9451" spans="1:2" x14ac:dyDescent="0.25">
      <c r="A9451" s="4">
        <v>48942</v>
      </c>
      <c r="B9451" s="7">
        <f>+B9450*(1+'VTU Crédito Hipotecario'!$D$20)^(0.00273972602739726)</f>
        <v>408.21146731733944</v>
      </c>
    </row>
    <row r="9452" spans="1:2" x14ac:dyDescent="0.25">
      <c r="A9452" s="4">
        <v>48943</v>
      </c>
      <c r="B9452" s="7">
        <f>+B9451*(1+'VTU Crédito Hipotecario'!$D$20)^(0.00273972602739726)</f>
        <v>408.24463543816415</v>
      </c>
    </row>
    <row r="9453" spans="1:2" x14ac:dyDescent="0.25">
      <c r="A9453" s="4">
        <v>48944</v>
      </c>
      <c r="B9453" s="7">
        <f>+B9452*(1+'VTU Crédito Hipotecario'!$D$20)^(0.00273972602739726)</f>
        <v>408.27780625397497</v>
      </c>
    </row>
    <row r="9454" spans="1:2" x14ac:dyDescent="0.25">
      <c r="A9454" s="4">
        <v>48945</v>
      </c>
      <c r="B9454" s="7">
        <f>+B9453*(1+'VTU Crédito Hipotecario'!$D$20)^(0.00273972602739726)</f>
        <v>408.31097976499092</v>
      </c>
    </row>
    <row r="9455" spans="1:2" x14ac:dyDescent="0.25">
      <c r="A9455" s="4">
        <v>48946</v>
      </c>
      <c r="B9455" s="7">
        <f>+B9454*(1+'VTU Crédito Hipotecario'!$D$20)^(0.00273972602739726)</f>
        <v>408.34415597143095</v>
      </c>
    </row>
    <row r="9456" spans="1:2" x14ac:dyDescent="0.25">
      <c r="A9456" s="4">
        <v>48947</v>
      </c>
      <c r="B9456" s="7">
        <f>+B9455*(1+'VTU Crédito Hipotecario'!$D$20)^(0.00273972602739726)</f>
        <v>408.37733487351409</v>
      </c>
    </row>
    <row r="9457" spans="1:2" x14ac:dyDescent="0.25">
      <c r="A9457" s="4">
        <v>48948</v>
      </c>
      <c r="B9457" s="7">
        <f>+B9456*(1+'VTU Crédito Hipotecario'!$D$20)^(0.00273972602739726)</f>
        <v>408.41051647145935</v>
      </c>
    </row>
    <row r="9458" spans="1:2" x14ac:dyDescent="0.25">
      <c r="A9458" s="4">
        <v>48949</v>
      </c>
      <c r="B9458" s="7">
        <f>+B9457*(1+'VTU Crédito Hipotecario'!$D$20)^(0.00273972602739726)</f>
        <v>408.44370076548574</v>
      </c>
    </row>
    <row r="9459" spans="1:2" x14ac:dyDescent="0.25">
      <c r="A9459" s="4">
        <v>48950</v>
      </c>
      <c r="B9459" s="7">
        <f>+B9458*(1+'VTU Crédito Hipotecario'!$D$20)^(0.00273972602739726)</f>
        <v>408.47688775581236</v>
      </c>
    </row>
    <row r="9460" spans="1:2" x14ac:dyDescent="0.25">
      <c r="A9460" s="4">
        <v>48951</v>
      </c>
      <c r="B9460" s="7">
        <f>+B9459*(1+'VTU Crédito Hipotecario'!$D$20)^(0.00273972602739726)</f>
        <v>408.51007744265831</v>
      </c>
    </row>
    <row r="9461" spans="1:2" x14ac:dyDescent="0.25">
      <c r="A9461" s="4">
        <v>48952</v>
      </c>
      <c r="B9461" s="7">
        <f>+B9460*(1+'VTU Crédito Hipotecario'!$D$20)^(0.00273972602739726)</f>
        <v>408.54326982624269</v>
      </c>
    </row>
    <row r="9462" spans="1:2" x14ac:dyDescent="0.25">
      <c r="A9462" s="4">
        <v>48953</v>
      </c>
      <c r="B9462" s="7">
        <f>+B9461*(1+'VTU Crédito Hipotecario'!$D$20)^(0.00273972602739726)</f>
        <v>408.57646490678457</v>
      </c>
    </row>
    <row r="9463" spans="1:2" x14ac:dyDescent="0.25">
      <c r="A9463" s="4">
        <v>48954</v>
      </c>
      <c r="B9463" s="7">
        <f>+B9462*(1+'VTU Crédito Hipotecario'!$D$20)^(0.00273972602739726)</f>
        <v>408.60966268450312</v>
      </c>
    </row>
    <row r="9464" spans="1:2" x14ac:dyDescent="0.25">
      <c r="A9464" s="4">
        <v>48955</v>
      </c>
      <c r="B9464" s="7">
        <f>+B9463*(1+'VTU Crédito Hipotecario'!$D$20)^(0.00273972602739726)</f>
        <v>408.64286315961749</v>
      </c>
    </row>
    <row r="9465" spans="1:2" x14ac:dyDescent="0.25">
      <c r="A9465" s="4">
        <v>48956</v>
      </c>
      <c r="B9465" s="7">
        <f>+B9464*(1+'VTU Crédito Hipotecario'!$D$20)^(0.00273972602739726)</f>
        <v>408.67606633234681</v>
      </c>
    </row>
    <row r="9466" spans="1:2" x14ac:dyDescent="0.25">
      <c r="A9466" s="4">
        <v>48957</v>
      </c>
      <c r="B9466" s="7">
        <f>+B9465*(1+'VTU Crédito Hipotecario'!$D$20)^(0.00273972602739726)</f>
        <v>408.70927220291031</v>
      </c>
    </row>
    <row r="9467" spans="1:2" x14ac:dyDescent="0.25">
      <c r="A9467" s="4">
        <v>48958</v>
      </c>
      <c r="B9467" s="7">
        <f>+B9466*(1+'VTU Crédito Hipotecario'!$D$20)^(0.00273972602739726)</f>
        <v>408.7424807715272</v>
      </c>
    </row>
    <row r="9468" spans="1:2" x14ac:dyDescent="0.25">
      <c r="A9468" s="4">
        <v>48959</v>
      </c>
      <c r="B9468" s="7">
        <f>+B9467*(1+'VTU Crédito Hipotecario'!$D$20)^(0.00273972602739726)</f>
        <v>408.77569203841671</v>
      </c>
    </row>
    <row r="9469" spans="1:2" x14ac:dyDescent="0.25">
      <c r="A9469" s="4">
        <v>48960</v>
      </c>
      <c r="B9469" s="7">
        <f>+B9468*(1+'VTU Crédito Hipotecario'!$D$20)^(0.00273972602739726)</f>
        <v>408.80890600379803</v>
      </c>
    </row>
    <row r="9470" spans="1:2" x14ac:dyDescent="0.25">
      <c r="A9470" s="4">
        <v>48961</v>
      </c>
      <c r="B9470" s="7">
        <f>+B9469*(1+'VTU Crédito Hipotecario'!$D$20)^(0.00273972602739726)</f>
        <v>408.84212266789046</v>
      </c>
    </row>
    <row r="9471" spans="1:2" x14ac:dyDescent="0.25">
      <c r="A9471" s="4">
        <v>48962</v>
      </c>
      <c r="B9471" s="7">
        <f>+B9470*(1+'VTU Crédito Hipotecario'!$D$20)^(0.00273972602739726)</f>
        <v>408.87534203091326</v>
      </c>
    </row>
    <row r="9472" spans="1:2" x14ac:dyDescent="0.25">
      <c r="A9472" s="4">
        <v>48963</v>
      </c>
      <c r="B9472" s="7">
        <f>+B9471*(1+'VTU Crédito Hipotecario'!$D$20)^(0.00273972602739726)</f>
        <v>408.90856409308572</v>
      </c>
    </row>
    <row r="9473" spans="1:2" x14ac:dyDescent="0.25">
      <c r="A9473" s="4">
        <v>48964</v>
      </c>
      <c r="B9473" s="7">
        <f>+B9472*(1+'VTU Crédito Hipotecario'!$D$20)^(0.00273972602739726)</f>
        <v>408.94178885462713</v>
      </c>
    </row>
    <row r="9474" spans="1:2" x14ac:dyDescent="0.25">
      <c r="A9474" s="4">
        <v>48965</v>
      </c>
      <c r="B9474" s="7">
        <f>+B9473*(1+'VTU Crédito Hipotecario'!$D$20)^(0.00273972602739726)</f>
        <v>408.97501631575687</v>
      </c>
    </row>
    <row r="9475" spans="1:2" x14ac:dyDescent="0.25">
      <c r="A9475" s="4">
        <v>48966</v>
      </c>
      <c r="B9475" s="7">
        <f>+B9474*(1+'VTU Crédito Hipotecario'!$D$20)^(0.00273972602739726)</f>
        <v>409.0082464766943</v>
      </c>
    </row>
    <row r="9476" spans="1:2" x14ac:dyDescent="0.25">
      <c r="A9476" s="4">
        <v>48967</v>
      </c>
      <c r="B9476" s="7">
        <f>+B9475*(1+'VTU Crédito Hipotecario'!$D$20)^(0.00273972602739726)</f>
        <v>409.04147933765876</v>
      </c>
    </row>
    <row r="9477" spans="1:2" x14ac:dyDescent="0.25">
      <c r="A9477" s="4">
        <v>48968</v>
      </c>
      <c r="B9477" s="7">
        <f>+B9476*(1+'VTU Crédito Hipotecario'!$D$20)^(0.00273972602739726)</f>
        <v>409.07471489886962</v>
      </c>
    </row>
    <row r="9478" spans="1:2" x14ac:dyDescent="0.25">
      <c r="A9478" s="4">
        <v>48969</v>
      </c>
      <c r="B9478" s="7">
        <f>+B9477*(1+'VTU Crédito Hipotecario'!$D$20)^(0.00273972602739726)</f>
        <v>409.10795316054629</v>
      </c>
    </row>
    <row r="9479" spans="1:2" x14ac:dyDescent="0.25">
      <c r="A9479" s="4">
        <v>48970</v>
      </c>
      <c r="B9479" s="7">
        <f>+B9478*(1+'VTU Crédito Hipotecario'!$D$20)^(0.00273972602739726)</f>
        <v>409.14119412290819</v>
      </c>
    </row>
    <row r="9480" spans="1:2" x14ac:dyDescent="0.25">
      <c r="A9480" s="4">
        <v>48971</v>
      </c>
      <c r="B9480" s="7">
        <f>+B9479*(1+'VTU Crédito Hipotecario'!$D$20)^(0.00273972602739726)</f>
        <v>409.17443778617474</v>
      </c>
    </row>
    <row r="9481" spans="1:2" x14ac:dyDescent="0.25">
      <c r="A9481" s="4">
        <v>48972</v>
      </c>
      <c r="B9481" s="7">
        <f>+B9480*(1+'VTU Crédito Hipotecario'!$D$20)^(0.00273972602739726)</f>
        <v>409.2076841505654</v>
      </c>
    </row>
    <row r="9482" spans="1:2" x14ac:dyDescent="0.25">
      <c r="A9482" s="4">
        <v>48973</v>
      </c>
      <c r="B9482" s="7">
        <f>+B9481*(1+'VTU Crédito Hipotecario'!$D$20)^(0.00273972602739726)</f>
        <v>409.24093321629965</v>
      </c>
    </row>
    <row r="9483" spans="1:2" x14ac:dyDescent="0.25">
      <c r="A9483" s="4">
        <v>48974</v>
      </c>
      <c r="B9483" s="7">
        <f>+B9482*(1+'VTU Crédito Hipotecario'!$D$20)^(0.00273972602739726)</f>
        <v>409.27418498359697</v>
      </c>
    </row>
    <row r="9484" spans="1:2" x14ac:dyDescent="0.25">
      <c r="A9484" s="4">
        <v>48975</v>
      </c>
      <c r="B9484" s="7">
        <f>+B9483*(1+'VTU Crédito Hipotecario'!$D$20)^(0.00273972602739726)</f>
        <v>409.30743945267687</v>
      </c>
    </row>
    <row r="9485" spans="1:2" x14ac:dyDescent="0.25">
      <c r="A9485" s="4">
        <v>48976</v>
      </c>
      <c r="B9485" s="7">
        <f>+B9484*(1+'VTU Crédito Hipotecario'!$D$20)^(0.00273972602739726)</f>
        <v>409.3406966237589</v>
      </c>
    </row>
    <row r="9486" spans="1:2" x14ac:dyDescent="0.25">
      <c r="A9486" s="4">
        <v>48977</v>
      </c>
      <c r="B9486" s="7">
        <f>+B9485*(1+'VTU Crédito Hipotecario'!$D$20)^(0.00273972602739726)</f>
        <v>409.37395649706258</v>
      </c>
    </row>
    <row r="9487" spans="1:2" x14ac:dyDescent="0.25">
      <c r="A9487" s="4">
        <v>48978</v>
      </c>
      <c r="B9487" s="7">
        <f>+B9486*(1+'VTU Crédito Hipotecario'!$D$20)^(0.00273972602739726)</f>
        <v>409.40721907280749</v>
      </c>
    </row>
    <row r="9488" spans="1:2" x14ac:dyDescent="0.25">
      <c r="A9488" s="4">
        <v>48979</v>
      </c>
      <c r="B9488" s="7">
        <f>+B9487*(1+'VTU Crédito Hipotecario'!$D$20)^(0.00273972602739726)</f>
        <v>409.44048435121323</v>
      </c>
    </row>
    <row r="9489" spans="1:2" x14ac:dyDescent="0.25">
      <c r="A9489" s="4">
        <v>48980</v>
      </c>
      <c r="B9489" s="7">
        <f>+B9488*(1+'VTU Crédito Hipotecario'!$D$20)^(0.00273972602739726)</f>
        <v>409.47375233249937</v>
      </c>
    </row>
    <row r="9490" spans="1:2" x14ac:dyDescent="0.25">
      <c r="A9490" s="4">
        <v>48981</v>
      </c>
      <c r="B9490" s="7">
        <f>+B9489*(1+'VTU Crédito Hipotecario'!$D$20)^(0.00273972602739726)</f>
        <v>409.50702301688551</v>
      </c>
    </row>
    <row r="9491" spans="1:2" x14ac:dyDescent="0.25">
      <c r="A9491" s="4">
        <v>48982</v>
      </c>
      <c r="B9491" s="7">
        <f>+B9490*(1+'VTU Crédito Hipotecario'!$D$20)^(0.00273972602739726)</f>
        <v>409.54029640459129</v>
      </c>
    </row>
    <row r="9492" spans="1:2" x14ac:dyDescent="0.25">
      <c r="A9492" s="4">
        <v>48983</v>
      </c>
      <c r="B9492" s="7">
        <f>+B9491*(1+'VTU Crédito Hipotecario'!$D$20)^(0.00273972602739726)</f>
        <v>409.57357249583634</v>
      </c>
    </row>
    <row r="9493" spans="1:2" x14ac:dyDescent="0.25">
      <c r="A9493" s="4">
        <v>48984</v>
      </c>
      <c r="B9493" s="7">
        <f>+B9492*(1+'VTU Crédito Hipotecario'!$D$20)^(0.00273972602739726)</f>
        <v>409.60685129084038</v>
      </c>
    </row>
    <row r="9494" spans="1:2" x14ac:dyDescent="0.25">
      <c r="A9494" s="4">
        <v>48985</v>
      </c>
      <c r="B9494" s="7">
        <f>+B9493*(1+'VTU Crédito Hipotecario'!$D$20)^(0.00273972602739726)</f>
        <v>409.6401327898231</v>
      </c>
    </row>
    <row r="9495" spans="1:2" x14ac:dyDescent="0.25">
      <c r="A9495" s="4">
        <v>48986</v>
      </c>
      <c r="B9495" s="7">
        <f>+B9494*(1+'VTU Crédito Hipotecario'!$D$20)^(0.00273972602739726)</f>
        <v>409.67341699300414</v>
      </c>
    </row>
    <row r="9496" spans="1:2" x14ac:dyDescent="0.25">
      <c r="A9496" s="4">
        <v>48987</v>
      </c>
      <c r="B9496" s="7">
        <f>+B9495*(1+'VTU Crédito Hipotecario'!$D$20)^(0.00273972602739726)</f>
        <v>409.70670390060326</v>
      </c>
    </row>
    <row r="9497" spans="1:2" x14ac:dyDescent="0.25">
      <c r="A9497" s="4">
        <v>48988</v>
      </c>
      <c r="B9497" s="7">
        <f>+B9496*(1+'VTU Crédito Hipotecario'!$D$20)^(0.00273972602739726)</f>
        <v>409.73999351284021</v>
      </c>
    </row>
    <row r="9498" spans="1:2" x14ac:dyDescent="0.25">
      <c r="A9498" s="4">
        <v>48989</v>
      </c>
      <c r="B9498" s="7">
        <f>+B9497*(1+'VTU Crédito Hipotecario'!$D$20)^(0.00273972602739726)</f>
        <v>409.77328582993476</v>
      </c>
    </row>
    <row r="9499" spans="1:2" x14ac:dyDescent="0.25">
      <c r="A9499" s="4">
        <v>48990</v>
      </c>
      <c r="B9499" s="7">
        <f>+B9498*(1+'VTU Crédito Hipotecario'!$D$20)^(0.00273972602739726)</f>
        <v>409.80658085210666</v>
      </c>
    </row>
    <row r="9500" spans="1:2" x14ac:dyDescent="0.25">
      <c r="A9500" s="4">
        <v>48991</v>
      </c>
      <c r="B9500" s="7">
        <f>+B9499*(1+'VTU Crédito Hipotecario'!$D$20)^(0.00273972602739726)</f>
        <v>409.83987857957567</v>
      </c>
    </row>
    <row r="9501" spans="1:2" x14ac:dyDescent="0.25">
      <c r="A9501" s="4">
        <v>48992</v>
      </c>
      <c r="B9501" s="7">
        <f>+B9500*(1+'VTU Crédito Hipotecario'!$D$20)^(0.00273972602739726)</f>
        <v>409.87317901256165</v>
      </c>
    </row>
    <row r="9502" spans="1:2" x14ac:dyDescent="0.25">
      <c r="A9502" s="4">
        <v>48993</v>
      </c>
      <c r="B9502" s="7">
        <f>+B9501*(1+'VTU Crédito Hipotecario'!$D$20)^(0.00273972602739726)</f>
        <v>409.90648215128442</v>
      </c>
    </row>
    <row r="9503" spans="1:2" x14ac:dyDescent="0.25">
      <c r="A9503" s="4">
        <v>48994</v>
      </c>
      <c r="B9503" s="7">
        <f>+B9502*(1+'VTU Crédito Hipotecario'!$D$20)^(0.00273972602739726)</f>
        <v>409.93978799596385</v>
      </c>
    </row>
    <row r="9504" spans="1:2" x14ac:dyDescent="0.25">
      <c r="A9504" s="4">
        <v>48995</v>
      </c>
      <c r="B9504" s="7">
        <f>+B9503*(1+'VTU Crédito Hipotecario'!$D$20)^(0.00273972602739726)</f>
        <v>409.97309654681976</v>
      </c>
    </row>
    <row r="9505" spans="1:2" x14ac:dyDescent="0.25">
      <c r="A9505" s="4">
        <v>48996</v>
      </c>
      <c r="B9505" s="7">
        <f>+B9504*(1+'VTU Crédito Hipotecario'!$D$20)^(0.00273972602739726)</f>
        <v>410.00640780407207</v>
      </c>
    </row>
    <row r="9506" spans="1:2" x14ac:dyDescent="0.25">
      <c r="A9506" s="4">
        <v>48997</v>
      </c>
      <c r="B9506" s="7">
        <f>+B9505*(1+'VTU Crédito Hipotecario'!$D$20)^(0.00273972602739726)</f>
        <v>410.03972176794065</v>
      </c>
    </row>
    <row r="9507" spans="1:2" x14ac:dyDescent="0.25">
      <c r="A9507" s="4">
        <v>48998</v>
      </c>
      <c r="B9507" s="7">
        <f>+B9506*(1+'VTU Crédito Hipotecario'!$D$20)^(0.00273972602739726)</f>
        <v>410.07303843864543</v>
      </c>
    </row>
    <row r="9508" spans="1:2" x14ac:dyDescent="0.25">
      <c r="A9508" s="4">
        <v>48999</v>
      </c>
      <c r="B9508" s="7">
        <f>+B9507*(1+'VTU Crédito Hipotecario'!$D$20)^(0.00273972602739726)</f>
        <v>410.10635781640639</v>
      </c>
    </row>
    <row r="9509" spans="1:2" x14ac:dyDescent="0.25">
      <c r="A9509" s="4">
        <v>49000</v>
      </c>
      <c r="B9509" s="7">
        <f>+B9508*(1+'VTU Crédito Hipotecario'!$D$20)^(0.00273972602739726)</f>
        <v>410.1396799014434</v>
      </c>
    </row>
    <row r="9510" spans="1:2" x14ac:dyDescent="0.25">
      <c r="A9510" s="4">
        <v>49001</v>
      </c>
      <c r="B9510" s="7">
        <f>+B9509*(1+'VTU Crédito Hipotecario'!$D$20)^(0.00273972602739726)</f>
        <v>410.17300469397651</v>
      </c>
    </row>
    <row r="9511" spans="1:2" x14ac:dyDescent="0.25">
      <c r="A9511" s="4">
        <v>49002</v>
      </c>
      <c r="B9511" s="7">
        <f>+B9510*(1+'VTU Crédito Hipotecario'!$D$20)^(0.00273972602739726)</f>
        <v>410.20633219422564</v>
      </c>
    </row>
    <row r="9512" spans="1:2" x14ac:dyDescent="0.25">
      <c r="A9512" s="4">
        <v>49003</v>
      </c>
      <c r="B9512" s="7">
        <f>+B9511*(1+'VTU Crédito Hipotecario'!$D$20)^(0.00273972602739726)</f>
        <v>410.23966240241089</v>
      </c>
    </row>
    <row r="9513" spans="1:2" x14ac:dyDescent="0.25">
      <c r="A9513" s="4">
        <v>49004</v>
      </c>
      <c r="B9513" s="7">
        <f>+B9512*(1+'VTU Crédito Hipotecario'!$D$20)^(0.00273972602739726)</f>
        <v>410.27299531875218</v>
      </c>
    </row>
    <row r="9514" spans="1:2" x14ac:dyDescent="0.25">
      <c r="A9514" s="4">
        <v>49005</v>
      </c>
      <c r="B9514" s="7">
        <f>+B9513*(1+'VTU Crédito Hipotecario'!$D$20)^(0.00273972602739726)</f>
        <v>410.30633094346962</v>
      </c>
    </row>
    <row r="9515" spans="1:2" x14ac:dyDescent="0.25">
      <c r="A9515" s="4">
        <v>49006</v>
      </c>
      <c r="B9515" s="7">
        <f>+B9514*(1+'VTU Crédito Hipotecario'!$D$20)^(0.00273972602739726)</f>
        <v>410.33966927678324</v>
      </c>
    </row>
    <row r="9516" spans="1:2" x14ac:dyDescent="0.25">
      <c r="A9516" s="4">
        <v>49007</v>
      </c>
      <c r="B9516" s="7">
        <f>+B9515*(1+'VTU Crédito Hipotecario'!$D$20)^(0.00273972602739726)</f>
        <v>410.37301031891315</v>
      </c>
    </row>
    <row r="9517" spans="1:2" x14ac:dyDescent="0.25">
      <c r="A9517" s="4">
        <v>49008</v>
      </c>
      <c r="B9517" s="7">
        <f>+B9516*(1+'VTU Crédito Hipotecario'!$D$20)^(0.00273972602739726)</f>
        <v>410.40635407007943</v>
      </c>
    </row>
    <row r="9518" spans="1:2" x14ac:dyDescent="0.25">
      <c r="A9518" s="4">
        <v>49009</v>
      </c>
      <c r="B9518" s="7">
        <f>+B9517*(1+'VTU Crédito Hipotecario'!$D$20)^(0.00273972602739726)</f>
        <v>410.43970053050225</v>
      </c>
    </row>
    <row r="9519" spans="1:2" x14ac:dyDescent="0.25">
      <c r="A9519" s="4">
        <v>49010</v>
      </c>
      <c r="B9519" s="7">
        <f>+B9518*(1+'VTU Crédito Hipotecario'!$D$20)^(0.00273972602739726)</f>
        <v>410.47304970040165</v>
      </c>
    </row>
    <row r="9520" spans="1:2" x14ac:dyDescent="0.25">
      <c r="A9520" s="4">
        <v>49011</v>
      </c>
      <c r="B9520" s="7">
        <f>+B9519*(1+'VTU Crédito Hipotecario'!$D$20)^(0.00273972602739726)</f>
        <v>410.50640157999783</v>
      </c>
    </row>
    <row r="9521" spans="1:2" x14ac:dyDescent="0.25">
      <c r="A9521" s="4">
        <v>49012</v>
      </c>
      <c r="B9521" s="7">
        <f>+B9520*(1+'VTU Crédito Hipotecario'!$D$20)^(0.00273972602739726)</f>
        <v>410.53975616951095</v>
      </c>
    </row>
    <row r="9522" spans="1:2" x14ac:dyDescent="0.25">
      <c r="A9522" s="4">
        <v>49013</v>
      </c>
      <c r="B9522" s="7">
        <f>+B9521*(1+'VTU Crédito Hipotecario'!$D$20)^(0.00273972602739726)</f>
        <v>410.57311346916123</v>
      </c>
    </row>
    <row r="9523" spans="1:2" x14ac:dyDescent="0.25">
      <c r="A9523" s="4">
        <v>49014</v>
      </c>
      <c r="B9523" s="7">
        <f>+B9522*(1+'VTU Crédito Hipotecario'!$D$20)^(0.00273972602739726)</f>
        <v>410.60647347916881</v>
      </c>
    </row>
    <row r="9524" spans="1:2" x14ac:dyDescent="0.25">
      <c r="A9524" s="4">
        <v>49015</v>
      </c>
      <c r="B9524" s="7">
        <f>+B9523*(1+'VTU Crédito Hipotecario'!$D$20)^(0.00273972602739726)</f>
        <v>410.63983619975397</v>
      </c>
    </row>
    <row r="9525" spans="1:2" x14ac:dyDescent="0.25">
      <c r="A9525" s="4">
        <v>49016</v>
      </c>
      <c r="B9525" s="7">
        <f>+B9524*(1+'VTU Crédito Hipotecario'!$D$20)^(0.00273972602739726)</f>
        <v>410.67320163113692</v>
      </c>
    </row>
    <row r="9526" spans="1:2" x14ac:dyDescent="0.25">
      <c r="A9526" s="4">
        <v>49017</v>
      </c>
      <c r="B9526" s="7">
        <f>+B9525*(1+'VTU Crédito Hipotecario'!$D$20)^(0.00273972602739726)</f>
        <v>410.70656977353792</v>
      </c>
    </row>
    <row r="9527" spans="1:2" x14ac:dyDescent="0.25">
      <c r="A9527" s="4">
        <v>49018</v>
      </c>
      <c r="B9527" s="7">
        <f>+B9526*(1+'VTU Crédito Hipotecario'!$D$20)^(0.00273972602739726)</f>
        <v>410.7399406271773</v>
      </c>
    </row>
    <row r="9528" spans="1:2" x14ac:dyDescent="0.25">
      <c r="A9528" s="4">
        <v>49019</v>
      </c>
      <c r="B9528" s="7">
        <f>+B9527*(1+'VTU Crédito Hipotecario'!$D$20)^(0.00273972602739726)</f>
        <v>410.77331419227528</v>
      </c>
    </row>
    <row r="9529" spans="1:2" x14ac:dyDescent="0.25">
      <c r="A9529" s="4">
        <v>49020</v>
      </c>
      <c r="B9529" s="7">
        <f>+B9528*(1+'VTU Crédito Hipotecario'!$D$20)^(0.00273972602739726)</f>
        <v>410.80669046905223</v>
      </c>
    </row>
    <row r="9530" spans="1:2" x14ac:dyDescent="0.25">
      <c r="A9530" s="4">
        <v>49021</v>
      </c>
      <c r="B9530" s="7">
        <f>+B9529*(1+'VTU Crédito Hipotecario'!$D$20)^(0.00273972602739726)</f>
        <v>410.84006945772842</v>
      </c>
    </row>
    <row r="9531" spans="1:2" x14ac:dyDescent="0.25">
      <c r="A9531" s="4">
        <v>49022</v>
      </c>
      <c r="B9531" s="7">
        <f>+B9530*(1+'VTU Crédito Hipotecario'!$D$20)^(0.00273972602739726)</f>
        <v>410.87345115852423</v>
      </c>
    </row>
    <row r="9532" spans="1:2" x14ac:dyDescent="0.25">
      <c r="A9532" s="4">
        <v>49023</v>
      </c>
      <c r="B9532" s="7">
        <f>+B9531*(1+'VTU Crédito Hipotecario'!$D$20)^(0.00273972602739726)</f>
        <v>410.90683557166005</v>
      </c>
    </row>
    <row r="9533" spans="1:2" x14ac:dyDescent="0.25">
      <c r="A9533" s="4">
        <v>49024</v>
      </c>
      <c r="B9533" s="7">
        <f>+B9532*(1+'VTU Crédito Hipotecario'!$D$20)^(0.00273972602739726)</f>
        <v>410.94022269735621</v>
      </c>
    </row>
    <row r="9534" spans="1:2" x14ac:dyDescent="0.25">
      <c r="A9534" s="4">
        <v>49025</v>
      </c>
      <c r="B9534" s="7">
        <f>+B9533*(1+'VTU Crédito Hipotecario'!$D$20)^(0.00273972602739726)</f>
        <v>410.97361253583313</v>
      </c>
    </row>
    <row r="9535" spans="1:2" x14ac:dyDescent="0.25">
      <c r="A9535" s="4">
        <v>49026</v>
      </c>
      <c r="B9535" s="7">
        <f>+B9534*(1+'VTU Crédito Hipotecario'!$D$20)^(0.00273972602739726)</f>
        <v>411.00700508731126</v>
      </c>
    </row>
    <row r="9536" spans="1:2" x14ac:dyDescent="0.25">
      <c r="A9536" s="4">
        <v>49027</v>
      </c>
      <c r="B9536" s="7">
        <f>+B9535*(1+'VTU Crédito Hipotecario'!$D$20)^(0.00273972602739726)</f>
        <v>411.04040035201103</v>
      </c>
    </row>
    <row r="9537" spans="1:2" x14ac:dyDescent="0.25">
      <c r="A9537" s="4">
        <v>49028</v>
      </c>
      <c r="B9537" s="7">
        <f>+B9536*(1+'VTU Crédito Hipotecario'!$D$20)^(0.00273972602739726)</f>
        <v>411.0737983301529</v>
      </c>
    </row>
    <row r="9538" spans="1:2" x14ac:dyDescent="0.25">
      <c r="A9538" s="4">
        <v>49029</v>
      </c>
      <c r="B9538" s="7">
        <f>+B9537*(1+'VTU Crédito Hipotecario'!$D$20)^(0.00273972602739726)</f>
        <v>411.10719902195729</v>
      </c>
    </row>
    <row r="9539" spans="1:2" x14ac:dyDescent="0.25">
      <c r="A9539" s="4">
        <v>49030</v>
      </c>
      <c r="B9539" s="7">
        <f>+B9538*(1+'VTU Crédito Hipotecario'!$D$20)^(0.00273972602739726)</f>
        <v>411.14060242764475</v>
      </c>
    </row>
    <row r="9540" spans="1:2" x14ac:dyDescent="0.25">
      <c r="A9540" s="4">
        <v>49031</v>
      </c>
      <c r="B9540" s="7">
        <f>+B9539*(1+'VTU Crédito Hipotecario'!$D$20)^(0.00273972602739726)</f>
        <v>411.17400854743573</v>
      </c>
    </row>
    <row r="9541" spans="1:2" x14ac:dyDescent="0.25">
      <c r="A9541" s="4">
        <v>49032</v>
      </c>
      <c r="B9541" s="7">
        <f>+B9540*(1+'VTU Crédito Hipotecario'!$D$20)^(0.00273972602739726)</f>
        <v>411.20741738155084</v>
      </c>
    </row>
    <row r="9542" spans="1:2" x14ac:dyDescent="0.25">
      <c r="A9542" s="4">
        <v>49033</v>
      </c>
      <c r="B9542" s="7">
        <f>+B9541*(1+'VTU Crédito Hipotecario'!$D$20)^(0.00273972602739726)</f>
        <v>411.24082893021057</v>
      </c>
    </row>
    <row r="9543" spans="1:2" x14ac:dyDescent="0.25">
      <c r="A9543" s="4">
        <v>49034</v>
      </c>
      <c r="B9543" s="7">
        <f>+B9542*(1+'VTU Crédito Hipotecario'!$D$20)^(0.00273972602739726)</f>
        <v>411.27424319363547</v>
      </c>
    </row>
    <row r="9544" spans="1:2" x14ac:dyDescent="0.25">
      <c r="A9544" s="4">
        <v>49035</v>
      </c>
      <c r="B9544" s="7">
        <f>+B9543*(1+'VTU Crédito Hipotecario'!$D$20)^(0.00273972602739726)</f>
        <v>411.30766017204616</v>
      </c>
    </row>
    <row r="9545" spans="1:2" x14ac:dyDescent="0.25">
      <c r="A9545" s="4">
        <v>49036</v>
      </c>
      <c r="B9545" s="7">
        <f>+B9544*(1+'VTU Crédito Hipotecario'!$D$20)^(0.00273972602739726)</f>
        <v>411.34107986566323</v>
      </c>
    </row>
    <row r="9546" spans="1:2" x14ac:dyDescent="0.25">
      <c r="A9546" s="4">
        <v>49037</v>
      </c>
      <c r="B9546" s="7">
        <f>+B9545*(1+'VTU Crédito Hipotecario'!$D$20)^(0.00273972602739726)</f>
        <v>411.37450227470731</v>
      </c>
    </row>
    <row r="9547" spans="1:2" x14ac:dyDescent="0.25">
      <c r="A9547" s="4">
        <v>49038</v>
      </c>
      <c r="B9547" s="7">
        <f>+B9546*(1+'VTU Crédito Hipotecario'!$D$20)^(0.00273972602739726)</f>
        <v>411.407927399399</v>
      </c>
    </row>
    <row r="9548" spans="1:2" x14ac:dyDescent="0.25">
      <c r="A9548" s="4">
        <v>49039</v>
      </c>
      <c r="B9548" s="7">
        <f>+B9547*(1+'VTU Crédito Hipotecario'!$D$20)^(0.00273972602739726)</f>
        <v>411.44135523995897</v>
      </c>
    </row>
    <row r="9549" spans="1:2" x14ac:dyDescent="0.25">
      <c r="A9549" s="4">
        <v>49040</v>
      </c>
      <c r="B9549" s="7">
        <f>+B9548*(1+'VTU Crédito Hipotecario'!$D$20)^(0.00273972602739726)</f>
        <v>411.47478579660788</v>
      </c>
    </row>
    <row r="9550" spans="1:2" x14ac:dyDescent="0.25">
      <c r="A9550" s="4">
        <v>49041</v>
      </c>
      <c r="B9550" s="7">
        <f>+B9549*(1+'VTU Crédito Hipotecario'!$D$20)^(0.00273972602739726)</f>
        <v>411.50821906956639</v>
      </c>
    </row>
    <row r="9551" spans="1:2" x14ac:dyDescent="0.25">
      <c r="A9551" s="4">
        <v>49042</v>
      </c>
      <c r="B9551" s="7">
        <f>+B9550*(1+'VTU Crédito Hipotecario'!$D$20)^(0.00273972602739726)</f>
        <v>411.5416550590553</v>
      </c>
    </row>
    <row r="9552" spans="1:2" x14ac:dyDescent="0.25">
      <c r="A9552" s="4">
        <v>49043</v>
      </c>
      <c r="B9552" s="7">
        <f>+B9551*(1+'VTU Crédito Hipotecario'!$D$20)^(0.00273972602739726)</f>
        <v>411.57509376529526</v>
      </c>
    </row>
    <row r="9553" spans="1:2" x14ac:dyDescent="0.25">
      <c r="A9553" s="4">
        <v>49044</v>
      </c>
      <c r="B9553" s="7">
        <f>+B9552*(1+'VTU Crédito Hipotecario'!$D$20)^(0.00273972602739726)</f>
        <v>411.60853518850701</v>
      </c>
    </row>
    <row r="9554" spans="1:2" x14ac:dyDescent="0.25">
      <c r="A9554" s="4">
        <v>49045</v>
      </c>
      <c r="B9554" s="7">
        <f>+B9553*(1+'VTU Crédito Hipotecario'!$D$20)^(0.00273972602739726)</f>
        <v>411.6419793289113</v>
      </c>
    </row>
    <row r="9555" spans="1:2" x14ac:dyDescent="0.25">
      <c r="A9555" s="4">
        <v>49046</v>
      </c>
      <c r="B9555" s="7">
        <f>+B9554*(1+'VTU Crédito Hipotecario'!$D$20)^(0.00273972602739726)</f>
        <v>411.675426186729</v>
      </c>
    </row>
    <row r="9556" spans="1:2" x14ac:dyDescent="0.25">
      <c r="A9556" s="4">
        <v>49047</v>
      </c>
      <c r="B9556" s="7">
        <f>+B9555*(1+'VTU Crédito Hipotecario'!$D$20)^(0.00273972602739726)</f>
        <v>411.70887576218081</v>
      </c>
    </row>
    <row r="9557" spans="1:2" x14ac:dyDescent="0.25">
      <c r="A9557" s="4">
        <v>49048</v>
      </c>
      <c r="B9557" s="7">
        <f>+B9556*(1+'VTU Crédito Hipotecario'!$D$20)^(0.00273972602739726)</f>
        <v>411.74232805548758</v>
      </c>
    </row>
    <row r="9558" spans="1:2" x14ac:dyDescent="0.25">
      <c r="A9558" s="4">
        <v>49049</v>
      </c>
      <c r="B9558" s="7">
        <f>+B9557*(1+'VTU Crédito Hipotecario'!$D$20)^(0.00273972602739726)</f>
        <v>411.77578306687013</v>
      </c>
    </row>
    <row r="9559" spans="1:2" x14ac:dyDescent="0.25">
      <c r="A9559" s="4">
        <v>49050</v>
      </c>
      <c r="B9559" s="7">
        <f>+B9558*(1+'VTU Crédito Hipotecario'!$D$20)^(0.00273972602739726)</f>
        <v>411.80924079654932</v>
      </c>
    </row>
    <row r="9560" spans="1:2" x14ac:dyDescent="0.25">
      <c r="A9560" s="4">
        <v>49051</v>
      </c>
      <c r="B9560" s="7">
        <f>+B9559*(1+'VTU Crédito Hipotecario'!$D$20)^(0.00273972602739726)</f>
        <v>411.84270124474602</v>
      </c>
    </row>
    <row r="9561" spans="1:2" x14ac:dyDescent="0.25">
      <c r="A9561" s="4">
        <v>49052</v>
      </c>
      <c r="B9561" s="7">
        <f>+B9560*(1+'VTU Crédito Hipotecario'!$D$20)^(0.00273972602739726)</f>
        <v>411.87616441168115</v>
      </c>
    </row>
    <row r="9562" spans="1:2" x14ac:dyDescent="0.25">
      <c r="A9562" s="4">
        <v>49053</v>
      </c>
      <c r="B9562" s="7">
        <f>+B9561*(1+'VTU Crédito Hipotecario'!$D$20)^(0.00273972602739726)</f>
        <v>411.90963029757552</v>
      </c>
    </row>
    <row r="9563" spans="1:2" x14ac:dyDescent="0.25">
      <c r="A9563" s="4">
        <v>49054</v>
      </c>
      <c r="B9563" s="7">
        <f>+B9562*(1+'VTU Crédito Hipotecario'!$D$20)^(0.00273972602739726)</f>
        <v>411.94309890265015</v>
      </c>
    </row>
    <row r="9564" spans="1:2" x14ac:dyDescent="0.25">
      <c r="A9564" s="4">
        <v>49055</v>
      </c>
      <c r="B9564" s="7">
        <f>+B9563*(1+'VTU Crédito Hipotecario'!$D$20)^(0.00273972602739726)</f>
        <v>411.97657022712593</v>
      </c>
    </row>
    <row r="9565" spans="1:2" x14ac:dyDescent="0.25">
      <c r="A9565" s="4">
        <v>49056</v>
      </c>
      <c r="B9565" s="7">
        <f>+B9564*(1+'VTU Crédito Hipotecario'!$D$20)^(0.00273972602739726)</f>
        <v>412.01004427122382</v>
      </c>
    </row>
    <row r="9566" spans="1:2" x14ac:dyDescent="0.25">
      <c r="A9566" s="4">
        <v>49057</v>
      </c>
      <c r="B9566" s="7">
        <f>+B9565*(1+'VTU Crédito Hipotecario'!$D$20)^(0.00273972602739726)</f>
        <v>412.04352103516482</v>
      </c>
    </row>
    <row r="9567" spans="1:2" x14ac:dyDescent="0.25">
      <c r="A9567" s="4">
        <v>49058</v>
      </c>
      <c r="B9567" s="7">
        <f>+B9566*(1+'VTU Crédito Hipotecario'!$D$20)^(0.00273972602739726)</f>
        <v>412.07700051916987</v>
      </c>
    </row>
    <row r="9568" spans="1:2" x14ac:dyDescent="0.25">
      <c r="A9568" s="4">
        <v>49059</v>
      </c>
      <c r="B9568" s="7">
        <f>+B9567*(1+'VTU Crédito Hipotecario'!$D$20)^(0.00273972602739726)</f>
        <v>412.11048272346005</v>
      </c>
    </row>
    <row r="9569" spans="1:2" x14ac:dyDescent="0.25">
      <c r="A9569" s="4">
        <v>49060</v>
      </c>
      <c r="B9569" s="7">
        <f>+B9568*(1+'VTU Crédito Hipotecario'!$D$20)^(0.00273972602739726)</f>
        <v>412.14396764825636</v>
      </c>
    </row>
    <row r="9570" spans="1:2" x14ac:dyDescent="0.25">
      <c r="A9570" s="4">
        <v>49061</v>
      </c>
      <c r="B9570" s="7">
        <f>+B9569*(1+'VTU Crédito Hipotecario'!$D$20)^(0.00273972602739726)</f>
        <v>412.17745529377981</v>
      </c>
    </row>
    <row r="9571" spans="1:2" x14ac:dyDescent="0.25">
      <c r="A9571" s="4">
        <v>49062</v>
      </c>
      <c r="B9571" s="7">
        <f>+B9570*(1+'VTU Crédito Hipotecario'!$D$20)^(0.00273972602739726)</f>
        <v>412.21094566025153</v>
      </c>
    </row>
    <row r="9572" spans="1:2" x14ac:dyDescent="0.25">
      <c r="A9572" s="4">
        <v>49063</v>
      </c>
      <c r="B9572" s="7">
        <f>+B9571*(1+'VTU Crédito Hipotecario'!$D$20)^(0.00273972602739726)</f>
        <v>412.24443874789256</v>
      </c>
    </row>
    <row r="9573" spans="1:2" x14ac:dyDescent="0.25">
      <c r="A9573" s="4">
        <v>49064</v>
      </c>
      <c r="B9573" s="7">
        <f>+B9572*(1+'VTU Crédito Hipotecario'!$D$20)^(0.00273972602739726)</f>
        <v>412.27793455692398</v>
      </c>
    </row>
    <row r="9574" spans="1:2" x14ac:dyDescent="0.25">
      <c r="A9574" s="4">
        <v>49065</v>
      </c>
      <c r="B9574" s="7">
        <f>+B9573*(1+'VTU Crédito Hipotecario'!$D$20)^(0.00273972602739726)</f>
        <v>412.31143308756697</v>
      </c>
    </row>
    <row r="9575" spans="1:2" x14ac:dyDescent="0.25">
      <c r="A9575" s="4">
        <v>49066</v>
      </c>
      <c r="B9575" s="7">
        <f>+B9574*(1+'VTU Crédito Hipotecario'!$D$20)^(0.00273972602739726)</f>
        <v>412.34493434004264</v>
      </c>
    </row>
    <row r="9576" spans="1:2" x14ac:dyDescent="0.25">
      <c r="A9576" s="4">
        <v>49067</v>
      </c>
      <c r="B9576" s="7">
        <f>+B9575*(1+'VTU Crédito Hipotecario'!$D$20)^(0.00273972602739726)</f>
        <v>412.37843831457212</v>
      </c>
    </row>
    <row r="9577" spans="1:2" x14ac:dyDescent="0.25">
      <c r="A9577" s="4">
        <v>49068</v>
      </c>
      <c r="B9577" s="7">
        <f>+B9576*(1+'VTU Crédito Hipotecario'!$D$20)^(0.00273972602739726)</f>
        <v>412.41194501137664</v>
      </c>
    </row>
    <row r="9578" spans="1:2" x14ac:dyDescent="0.25">
      <c r="A9578" s="4">
        <v>49069</v>
      </c>
      <c r="B9578" s="7">
        <f>+B9577*(1+'VTU Crédito Hipotecario'!$D$20)^(0.00273972602739726)</f>
        <v>412.44545443067733</v>
      </c>
    </row>
    <row r="9579" spans="1:2" x14ac:dyDescent="0.25">
      <c r="A9579" s="4">
        <v>49070</v>
      </c>
      <c r="B9579" s="7">
        <f>+B9578*(1+'VTU Crédito Hipotecario'!$D$20)^(0.00273972602739726)</f>
        <v>412.47896657269547</v>
      </c>
    </row>
    <row r="9580" spans="1:2" x14ac:dyDescent="0.25">
      <c r="A9580" s="4">
        <v>49071</v>
      </c>
      <c r="B9580" s="7">
        <f>+B9579*(1+'VTU Crédito Hipotecario'!$D$20)^(0.00273972602739726)</f>
        <v>412.51248143765224</v>
      </c>
    </row>
    <row r="9581" spans="1:2" x14ac:dyDescent="0.25">
      <c r="A9581" s="4">
        <v>49072</v>
      </c>
      <c r="B9581" s="7">
        <f>+B9580*(1+'VTU Crédito Hipotecario'!$D$20)^(0.00273972602739726)</f>
        <v>412.54599902576888</v>
      </c>
    </row>
    <row r="9582" spans="1:2" x14ac:dyDescent="0.25">
      <c r="A9582" s="4">
        <v>49073</v>
      </c>
      <c r="B9582" s="7">
        <f>+B9581*(1+'VTU Crédito Hipotecario'!$D$20)^(0.00273972602739726)</f>
        <v>412.57951933726667</v>
      </c>
    </row>
    <row r="9583" spans="1:2" x14ac:dyDescent="0.25">
      <c r="A9583" s="4">
        <v>49074</v>
      </c>
      <c r="B9583" s="7">
        <f>+B9582*(1+'VTU Crédito Hipotecario'!$D$20)^(0.00273972602739726)</f>
        <v>412.61304237236686</v>
      </c>
    </row>
    <row r="9584" spans="1:2" x14ac:dyDescent="0.25">
      <c r="A9584" s="4">
        <v>49075</v>
      </c>
      <c r="B9584" s="7">
        <f>+B9583*(1+'VTU Crédito Hipotecario'!$D$20)^(0.00273972602739726)</f>
        <v>412.64656813129079</v>
      </c>
    </row>
    <row r="9585" spans="1:2" x14ac:dyDescent="0.25">
      <c r="A9585" s="4">
        <v>49076</v>
      </c>
      <c r="B9585" s="7">
        <f>+B9584*(1+'VTU Crédito Hipotecario'!$D$20)^(0.00273972602739726)</f>
        <v>412.68009661425975</v>
      </c>
    </row>
    <row r="9586" spans="1:2" x14ac:dyDescent="0.25">
      <c r="A9586" s="4">
        <v>49077</v>
      </c>
      <c r="B9586" s="7">
        <f>+B9585*(1+'VTU Crédito Hipotecario'!$D$20)^(0.00273972602739726)</f>
        <v>412.71362782149509</v>
      </c>
    </row>
    <row r="9587" spans="1:2" x14ac:dyDescent="0.25">
      <c r="A9587" s="4">
        <v>49078</v>
      </c>
      <c r="B9587" s="7">
        <f>+B9586*(1+'VTU Crédito Hipotecario'!$D$20)^(0.00273972602739726)</f>
        <v>412.74716175321817</v>
      </c>
    </row>
    <row r="9588" spans="1:2" x14ac:dyDescent="0.25">
      <c r="A9588" s="4">
        <v>49079</v>
      </c>
      <c r="B9588" s="7">
        <f>+B9587*(1+'VTU Crédito Hipotecario'!$D$20)^(0.00273972602739726)</f>
        <v>412.78069840965031</v>
      </c>
    </row>
    <row r="9589" spans="1:2" x14ac:dyDescent="0.25">
      <c r="A9589" s="4">
        <v>49080</v>
      </c>
      <c r="B9589" s="7">
        <f>+B9588*(1+'VTU Crédito Hipotecario'!$D$20)^(0.00273972602739726)</f>
        <v>412.81423779101294</v>
      </c>
    </row>
    <row r="9590" spans="1:2" x14ac:dyDescent="0.25">
      <c r="A9590" s="4">
        <v>49081</v>
      </c>
      <c r="B9590" s="7">
        <f>+B9589*(1+'VTU Crédito Hipotecario'!$D$20)^(0.00273972602739726)</f>
        <v>412.84777989752746</v>
      </c>
    </row>
    <row r="9591" spans="1:2" x14ac:dyDescent="0.25">
      <c r="A9591" s="4">
        <v>49082</v>
      </c>
      <c r="B9591" s="7">
        <f>+B9590*(1+'VTU Crédito Hipotecario'!$D$20)^(0.00273972602739726)</f>
        <v>412.88132472941533</v>
      </c>
    </row>
    <row r="9592" spans="1:2" x14ac:dyDescent="0.25">
      <c r="A9592" s="4">
        <v>49083</v>
      </c>
      <c r="B9592" s="7">
        <f>+B9591*(1+'VTU Crédito Hipotecario'!$D$20)^(0.00273972602739726)</f>
        <v>412.91487228689795</v>
      </c>
    </row>
    <row r="9593" spans="1:2" x14ac:dyDescent="0.25">
      <c r="A9593" s="4">
        <v>49084</v>
      </c>
      <c r="B9593" s="7">
        <f>+B9592*(1+'VTU Crédito Hipotecario'!$D$20)^(0.00273972602739726)</f>
        <v>412.94842257019678</v>
      </c>
    </row>
    <row r="9594" spans="1:2" x14ac:dyDescent="0.25">
      <c r="A9594" s="4">
        <v>49085</v>
      </c>
      <c r="B9594" s="7">
        <f>+B9593*(1+'VTU Crédito Hipotecario'!$D$20)^(0.00273972602739726)</f>
        <v>412.98197557953335</v>
      </c>
    </row>
    <row r="9595" spans="1:2" x14ac:dyDescent="0.25">
      <c r="A9595" s="4">
        <v>49086</v>
      </c>
      <c r="B9595" s="7">
        <f>+B9594*(1+'VTU Crédito Hipotecario'!$D$20)^(0.00273972602739726)</f>
        <v>413.01553131512912</v>
      </c>
    </row>
    <row r="9596" spans="1:2" x14ac:dyDescent="0.25">
      <c r="A9596" s="4">
        <v>49087</v>
      </c>
      <c r="B9596" s="7">
        <f>+B9595*(1+'VTU Crédito Hipotecario'!$D$20)^(0.00273972602739726)</f>
        <v>413.04908977720561</v>
      </c>
    </row>
    <row r="9597" spans="1:2" x14ac:dyDescent="0.25">
      <c r="A9597" s="4">
        <v>49088</v>
      </c>
      <c r="B9597" s="7">
        <f>+B9596*(1+'VTU Crédito Hipotecario'!$D$20)^(0.00273972602739726)</f>
        <v>413.08265096598433</v>
      </c>
    </row>
    <row r="9598" spans="1:2" x14ac:dyDescent="0.25">
      <c r="A9598" s="4">
        <v>49089</v>
      </c>
      <c r="B9598" s="7">
        <f>+B9597*(1+'VTU Crédito Hipotecario'!$D$20)^(0.00273972602739726)</f>
        <v>413.11621488168686</v>
      </c>
    </row>
    <row r="9599" spans="1:2" x14ac:dyDescent="0.25">
      <c r="A9599" s="4">
        <v>49090</v>
      </c>
      <c r="B9599" s="7">
        <f>+B9598*(1+'VTU Crédito Hipotecario'!$D$20)^(0.00273972602739726)</f>
        <v>413.14978152453472</v>
      </c>
    </row>
    <row r="9600" spans="1:2" x14ac:dyDescent="0.25">
      <c r="A9600" s="4">
        <v>49091</v>
      </c>
      <c r="B9600" s="7">
        <f>+B9599*(1+'VTU Crédito Hipotecario'!$D$20)^(0.00273972602739726)</f>
        <v>413.18335089474954</v>
      </c>
    </row>
    <row r="9601" spans="1:2" x14ac:dyDescent="0.25">
      <c r="A9601" s="4">
        <v>49092</v>
      </c>
      <c r="B9601" s="7">
        <f>+B9600*(1+'VTU Crédito Hipotecario'!$D$20)^(0.00273972602739726)</f>
        <v>413.2169229925529</v>
      </c>
    </row>
    <row r="9602" spans="1:2" x14ac:dyDescent="0.25">
      <c r="A9602" s="4">
        <v>49093</v>
      </c>
      <c r="B9602" s="7">
        <f>+B9601*(1+'VTU Crédito Hipotecario'!$D$20)^(0.00273972602739726)</f>
        <v>413.25049781816648</v>
      </c>
    </row>
    <row r="9603" spans="1:2" x14ac:dyDescent="0.25">
      <c r="A9603" s="4">
        <v>49094</v>
      </c>
      <c r="B9603" s="7">
        <f>+B9602*(1+'VTU Crédito Hipotecario'!$D$20)^(0.00273972602739726)</f>
        <v>413.28407537181187</v>
      </c>
    </row>
    <row r="9604" spans="1:2" x14ac:dyDescent="0.25">
      <c r="A9604" s="4">
        <v>49095</v>
      </c>
      <c r="B9604" s="7">
        <f>+B9603*(1+'VTU Crédito Hipotecario'!$D$20)^(0.00273972602739726)</f>
        <v>413.31765565371074</v>
      </c>
    </row>
    <row r="9605" spans="1:2" x14ac:dyDescent="0.25">
      <c r="A9605" s="4">
        <v>49096</v>
      </c>
      <c r="B9605" s="7">
        <f>+B9604*(1+'VTU Crédito Hipotecario'!$D$20)^(0.00273972602739726)</f>
        <v>413.35123866408475</v>
      </c>
    </row>
    <row r="9606" spans="1:2" x14ac:dyDescent="0.25">
      <c r="A9606" s="4">
        <v>49097</v>
      </c>
      <c r="B9606" s="7">
        <f>+B9605*(1+'VTU Crédito Hipotecario'!$D$20)^(0.00273972602739726)</f>
        <v>413.38482440315562</v>
      </c>
    </row>
    <row r="9607" spans="1:2" x14ac:dyDescent="0.25">
      <c r="A9607" s="4">
        <v>49098</v>
      </c>
      <c r="B9607" s="7">
        <f>+B9606*(1+'VTU Crédito Hipotecario'!$D$20)^(0.00273972602739726)</f>
        <v>413.41841287114505</v>
      </c>
    </row>
    <row r="9608" spans="1:2" x14ac:dyDescent="0.25">
      <c r="A9608" s="4">
        <v>49099</v>
      </c>
      <c r="B9608" s="7">
        <f>+B9607*(1+'VTU Crédito Hipotecario'!$D$20)^(0.00273972602739726)</f>
        <v>413.45200406827479</v>
      </c>
    </row>
    <row r="9609" spans="1:2" x14ac:dyDescent="0.25">
      <c r="A9609" s="4">
        <v>49100</v>
      </c>
      <c r="B9609" s="7">
        <f>+B9608*(1+'VTU Crédito Hipotecario'!$D$20)^(0.00273972602739726)</f>
        <v>413.48559799476658</v>
      </c>
    </row>
    <row r="9610" spans="1:2" x14ac:dyDescent="0.25">
      <c r="A9610" s="4">
        <v>49101</v>
      </c>
      <c r="B9610" s="7">
        <f>+B9609*(1+'VTU Crédito Hipotecario'!$D$20)^(0.00273972602739726)</f>
        <v>413.51919465084217</v>
      </c>
    </row>
    <row r="9611" spans="1:2" x14ac:dyDescent="0.25">
      <c r="A9611" s="4">
        <v>49102</v>
      </c>
      <c r="B9611" s="7">
        <f>+B9610*(1+'VTU Crédito Hipotecario'!$D$20)^(0.00273972602739726)</f>
        <v>413.55279403672336</v>
      </c>
    </row>
    <row r="9612" spans="1:2" x14ac:dyDescent="0.25">
      <c r="A9612" s="4">
        <v>49103</v>
      </c>
      <c r="B9612" s="7">
        <f>+B9611*(1+'VTU Crédito Hipotecario'!$D$20)^(0.00273972602739726)</f>
        <v>413.58639615263195</v>
      </c>
    </row>
    <row r="9613" spans="1:2" x14ac:dyDescent="0.25">
      <c r="A9613" s="4">
        <v>49104</v>
      </c>
      <c r="B9613" s="7">
        <f>+B9612*(1+'VTU Crédito Hipotecario'!$D$20)^(0.00273972602739726)</f>
        <v>413.62000099878975</v>
      </c>
    </row>
    <row r="9614" spans="1:2" x14ac:dyDescent="0.25">
      <c r="A9614" s="4">
        <v>49105</v>
      </c>
      <c r="B9614" s="7">
        <f>+B9613*(1+'VTU Crédito Hipotecario'!$D$20)^(0.00273972602739726)</f>
        <v>413.65360857541862</v>
      </c>
    </row>
    <row r="9615" spans="1:2" x14ac:dyDescent="0.25">
      <c r="A9615" s="4">
        <v>49106</v>
      </c>
      <c r="B9615" s="7">
        <f>+B9614*(1+'VTU Crédito Hipotecario'!$D$20)^(0.00273972602739726)</f>
        <v>413.68721888274041</v>
      </c>
    </row>
    <row r="9616" spans="1:2" x14ac:dyDescent="0.25">
      <c r="A9616" s="4">
        <v>49107</v>
      </c>
      <c r="B9616" s="7">
        <f>+B9615*(1+'VTU Crédito Hipotecario'!$D$20)^(0.00273972602739726)</f>
        <v>413.72083192097699</v>
      </c>
    </row>
    <row r="9617" spans="1:2" x14ac:dyDescent="0.25">
      <c r="A9617" s="4">
        <v>49108</v>
      </c>
      <c r="B9617" s="7">
        <f>+B9616*(1+'VTU Crédito Hipotecario'!$D$20)^(0.00273972602739726)</f>
        <v>413.75444769035022</v>
      </c>
    </row>
    <row r="9618" spans="1:2" x14ac:dyDescent="0.25">
      <c r="A9618" s="4">
        <v>49109</v>
      </c>
      <c r="B9618" s="7">
        <f>+B9617*(1+'VTU Crédito Hipotecario'!$D$20)^(0.00273972602739726)</f>
        <v>413.78806619108207</v>
      </c>
    </row>
    <row r="9619" spans="1:2" x14ac:dyDescent="0.25">
      <c r="A9619" s="4">
        <v>49110</v>
      </c>
      <c r="B9619" s="7">
        <f>+B9618*(1+'VTU Crédito Hipotecario'!$D$20)^(0.00273972602739726)</f>
        <v>413.82168742339445</v>
      </c>
    </row>
    <row r="9620" spans="1:2" x14ac:dyDescent="0.25">
      <c r="A9620" s="4">
        <v>49111</v>
      </c>
      <c r="B9620" s="7">
        <f>+B9619*(1+'VTU Crédito Hipotecario'!$D$20)^(0.00273972602739726)</f>
        <v>413.85531138750929</v>
      </c>
    </row>
    <row r="9621" spans="1:2" x14ac:dyDescent="0.25">
      <c r="A9621" s="4">
        <v>49112</v>
      </c>
      <c r="B9621" s="7">
        <f>+B9620*(1+'VTU Crédito Hipotecario'!$D$20)^(0.00273972602739726)</f>
        <v>413.88893808364855</v>
      </c>
    </row>
    <row r="9622" spans="1:2" x14ac:dyDescent="0.25">
      <c r="A9622" s="4">
        <v>49113</v>
      </c>
      <c r="B9622" s="7">
        <f>+B9621*(1+'VTU Crédito Hipotecario'!$D$20)^(0.00273972602739726)</f>
        <v>413.92256751203428</v>
      </c>
    </row>
    <row r="9623" spans="1:2" x14ac:dyDescent="0.25">
      <c r="A9623" s="4">
        <v>49114</v>
      </c>
      <c r="B9623" s="7">
        <f>+B9622*(1+'VTU Crédito Hipotecario'!$D$20)^(0.00273972602739726)</f>
        <v>413.95619967288843</v>
      </c>
    </row>
    <row r="9624" spans="1:2" x14ac:dyDescent="0.25">
      <c r="A9624" s="4">
        <v>49115</v>
      </c>
      <c r="B9624" s="7">
        <f>+B9623*(1+'VTU Crédito Hipotecario'!$D$20)^(0.00273972602739726)</f>
        <v>413.98983456643299</v>
      </c>
    </row>
    <row r="9625" spans="1:2" x14ac:dyDescent="0.25">
      <c r="A9625" s="4">
        <v>49116</v>
      </c>
      <c r="B9625" s="7">
        <f>+B9624*(1+'VTU Crédito Hipotecario'!$D$20)^(0.00273972602739726)</f>
        <v>414.02347219289004</v>
      </c>
    </row>
    <row r="9626" spans="1:2" x14ac:dyDescent="0.25">
      <c r="A9626" s="4">
        <v>49117</v>
      </c>
      <c r="B9626" s="7">
        <f>+B9625*(1+'VTU Crédito Hipotecario'!$D$20)^(0.00273972602739726)</f>
        <v>414.05711255248161</v>
      </c>
    </row>
    <row r="9627" spans="1:2" x14ac:dyDescent="0.25">
      <c r="A9627" s="4">
        <v>49118</v>
      </c>
      <c r="B9627" s="7">
        <f>+B9626*(1+'VTU Crédito Hipotecario'!$D$20)^(0.00273972602739726)</f>
        <v>414.09075564542979</v>
      </c>
    </row>
    <row r="9628" spans="1:2" x14ac:dyDescent="0.25">
      <c r="A9628" s="4">
        <v>49119</v>
      </c>
      <c r="B9628" s="7">
        <f>+B9627*(1+'VTU Crédito Hipotecario'!$D$20)^(0.00273972602739726)</f>
        <v>414.12440147195667</v>
      </c>
    </row>
    <row r="9629" spans="1:2" x14ac:dyDescent="0.25">
      <c r="A9629" s="4">
        <v>49120</v>
      </c>
      <c r="B9629" s="7">
        <f>+B9628*(1+'VTU Crédito Hipotecario'!$D$20)^(0.00273972602739726)</f>
        <v>414.15805003228439</v>
      </c>
    </row>
    <row r="9630" spans="1:2" x14ac:dyDescent="0.25">
      <c r="A9630" s="4">
        <v>49121</v>
      </c>
      <c r="B9630" s="7">
        <f>+B9629*(1+'VTU Crédito Hipotecario'!$D$20)^(0.00273972602739726)</f>
        <v>414.19170132663504</v>
      </c>
    </row>
    <row r="9631" spans="1:2" x14ac:dyDescent="0.25">
      <c r="A9631" s="4">
        <v>49122</v>
      </c>
      <c r="B9631" s="7">
        <f>+B9630*(1+'VTU Crédito Hipotecario'!$D$20)^(0.00273972602739726)</f>
        <v>414.22535535523076</v>
      </c>
    </row>
    <row r="9632" spans="1:2" x14ac:dyDescent="0.25">
      <c r="A9632" s="4">
        <v>49123</v>
      </c>
      <c r="B9632" s="7">
        <f>+B9631*(1+'VTU Crédito Hipotecario'!$D$20)^(0.00273972602739726)</f>
        <v>414.2590121182937</v>
      </c>
    </row>
    <row r="9633" spans="1:2" x14ac:dyDescent="0.25">
      <c r="A9633" s="4">
        <v>49124</v>
      </c>
      <c r="B9633" s="7">
        <f>+B9632*(1+'VTU Crédito Hipotecario'!$D$20)^(0.00273972602739726)</f>
        <v>414.29267161604611</v>
      </c>
    </row>
    <row r="9634" spans="1:2" x14ac:dyDescent="0.25">
      <c r="A9634" s="4">
        <v>49125</v>
      </c>
      <c r="B9634" s="7">
        <f>+B9633*(1+'VTU Crédito Hipotecario'!$D$20)^(0.00273972602739726)</f>
        <v>414.32633384871014</v>
      </c>
    </row>
    <row r="9635" spans="1:2" x14ac:dyDescent="0.25">
      <c r="A9635" s="4">
        <v>49126</v>
      </c>
      <c r="B9635" s="7">
        <f>+B9634*(1+'VTU Crédito Hipotecario'!$D$20)^(0.00273972602739726)</f>
        <v>414.35999881650798</v>
      </c>
    </row>
    <row r="9636" spans="1:2" x14ac:dyDescent="0.25">
      <c r="A9636" s="4">
        <v>49127</v>
      </c>
      <c r="B9636" s="7">
        <f>+B9635*(1+'VTU Crédito Hipotecario'!$D$20)^(0.00273972602739726)</f>
        <v>414.39366651966191</v>
      </c>
    </row>
    <row r="9637" spans="1:2" x14ac:dyDescent="0.25">
      <c r="A9637" s="4">
        <v>49128</v>
      </c>
      <c r="B9637" s="7">
        <f>+B9636*(1+'VTU Crédito Hipotecario'!$D$20)^(0.00273972602739726)</f>
        <v>414.42733695839416</v>
      </c>
    </row>
    <row r="9638" spans="1:2" x14ac:dyDescent="0.25">
      <c r="A9638" s="4">
        <v>49129</v>
      </c>
      <c r="B9638" s="7">
        <f>+B9637*(1+'VTU Crédito Hipotecario'!$D$20)^(0.00273972602739726)</f>
        <v>414.46101013292707</v>
      </c>
    </row>
    <row r="9639" spans="1:2" x14ac:dyDescent="0.25">
      <c r="A9639" s="4">
        <v>49130</v>
      </c>
      <c r="B9639" s="7">
        <f>+B9638*(1+'VTU Crédito Hipotecario'!$D$20)^(0.00273972602739726)</f>
        <v>414.49468604348283</v>
      </c>
    </row>
    <row r="9640" spans="1:2" x14ac:dyDescent="0.25">
      <c r="A9640" s="4">
        <v>49131</v>
      </c>
      <c r="B9640" s="7">
        <f>+B9639*(1+'VTU Crédito Hipotecario'!$D$20)^(0.00273972602739726)</f>
        <v>414.52836469028381</v>
      </c>
    </row>
    <row r="9641" spans="1:2" x14ac:dyDescent="0.25">
      <c r="A9641" s="4">
        <v>49132</v>
      </c>
      <c r="B9641" s="7">
        <f>+B9640*(1+'VTU Crédito Hipotecario'!$D$20)^(0.00273972602739726)</f>
        <v>414.56204607355232</v>
      </c>
    </row>
    <row r="9642" spans="1:2" x14ac:dyDescent="0.25">
      <c r="A9642" s="4">
        <v>49133</v>
      </c>
      <c r="B9642" s="7">
        <f>+B9641*(1+'VTU Crédito Hipotecario'!$D$20)^(0.00273972602739726)</f>
        <v>414.59573019351069</v>
      </c>
    </row>
    <row r="9643" spans="1:2" x14ac:dyDescent="0.25">
      <c r="A9643" s="4">
        <v>49134</v>
      </c>
      <c r="B9643" s="7">
        <f>+B9642*(1+'VTU Crédito Hipotecario'!$D$20)^(0.00273972602739726)</f>
        <v>414.62941705038133</v>
      </c>
    </row>
    <row r="9644" spans="1:2" x14ac:dyDescent="0.25">
      <c r="A9644" s="4">
        <v>49135</v>
      </c>
      <c r="B9644" s="7">
        <f>+B9643*(1+'VTU Crédito Hipotecario'!$D$20)^(0.00273972602739726)</f>
        <v>414.66310664438657</v>
      </c>
    </row>
    <row r="9645" spans="1:2" x14ac:dyDescent="0.25">
      <c r="A9645" s="4">
        <v>49136</v>
      </c>
      <c r="B9645" s="7">
        <f>+B9644*(1+'VTU Crédito Hipotecario'!$D$20)^(0.00273972602739726)</f>
        <v>414.69679897574883</v>
      </c>
    </row>
    <row r="9646" spans="1:2" x14ac:dyDescent="0.25">
      <c r="A9646" s="4">
        <v>49137</v>
      </c>
      <c r="B9646" s="7">
        <f>+B9645*(1+'VTU Crédito Hipotecario'!$D$20)^(0.00273972602739726)</f>
        <v>414.73049404469054</v>
      </c>
    </row>
    <row r="9647" spans="1:2" x14ac:dyDescent="0.25">
      <c r="A9647" s="4">
        <v>49138</v>
      </c>
      <c r="B9647" s="7">
        <f>+B9646*(1+'VTU Crédito Hipotecario'!$D$20)^(0.00273972602739726)</f>
        <v>414.76419185143413</v>
      </c>
    </row>
    <row r="9648" spans="1:2" x14ac:dyDescent="0.25">
      <c r="A9648" s="4">
        <v>49139</v>
      </c>
      <c r="B9648" s="7">
        <f>+B9647*(1+'VTU Crédito Hipotecario'!$D$20)^(0.00273972602739726)</f>
        <v>414.79789239620203</v>
      </c>
    </row>
    <row r="9649" spans="1:2" x14ac:dyDescent="0.25">
      <c r="A9649" s="4">
        <v>49140</v>
      </c>
      <c r="B9649" s="7">
        <f>+B9648*(1+'VTU Crédito Hipotecario'!$D$20)^(0.00273972602739726)</f>
        <v>414.83159567921672</v>
      </c>
    </row>
    <row r="9650" spans="1:2" x14ac:dyDescent="0.25">
      <c r="A9650" s="4">
        <v>49141</v>
      </c>
      <c r="B9650" s="7">
        <f>+B9649*(1+'VTU Crédito Hipotecario'!$D$20)^(0.00273972602739726)</f>
        <v>414.86530170070068</v>
      </c>
    </row>
    <row r="9651" spans="1:2" x14ac:dyDescent="0.25">
      <c r="A9651" s="4">
        <v>49142</v>
      </c>
      <c r="B9651" s="7">
        <f>+B9650*(1+'VTU Crédito Hipotecario'!$D$20)^(0.00273972602739726)</f>
        <v>414.89901046087641</v>
      </c>
    </row>
    <row r="9652" spans="1:2" x14ac:dyDescent="0.25">
      <c r="A9652" s="4">
        <v>49143</v>
      </c>
      <c r="B9652" s="7">
        <f>+B9651*(1+'VTU Crédito Hipotecario'!$D$20)^(0.00273972602739726)</f>
        <v>414.9327219599665</v>
      </c>
    </row>
    <row r="9653" spans="1:2" x14ac:dyDescent="0.25">
      <c r="A9653" s="4">
        <v>49144</v>
      </c>
      <c r="B9653" s="7">
        <f>+B9652*(1+'VTU Crédito Hipotecario'!$D$20)^(0.00273972602739726)</f>
        <v>414.96643619819343</v>
      </c>
    </row>
    <row r="9654" spans="1:2" x14ac:dyDescent="0.25">
      <c r="A9654" s="4">
        <v>49145</v>
      </c>
      <c r="B9654" s="7">
        <f>+B9653*(1+'VTU Crédito Hipotecario'!$D$20)^(0.00273972602739726)</f>
        <v>415.00015317577976</v>
      </c>
    </row>
    <row r="9655" spans="1:2" x14ac:dyDescent="0.25">
      <c r="A9655" s="4">
        <v>49146</v>
      </c>
      <c r="B9655" s="7">
        <f>+B9654*(1+'VTU Crédito Hipotecario'!$D$20)^(0.00273972602739726)</f>
        <v>415.03387289294807</v>
      </c>
    </row>
    <row r="9656" spans="1:2" x14ac:dyDescent="0.25">
      <c r="A9656" s="4">
        <v>49147</v>
      </c>
      <c r="B9656" s="7">
        <f>+B9655*(1+'VTU Crédito Hipotecario'!$D$20)^(0.00273972602739726)</f>
        <v>415.06759534992102</v>
      </c>
    </row>
    <row r="9657" spans="1:2" x14ac:dyDescent="0.25">
      <c r="A9657" s="4">
        <v>49148</v>
      </c>
      <c r="B9657" s="7">
        <f>+B9656*(1+'VTU Crédito Hipotecario'!$D$20)^(0.00273972602739726)</f>
        <v>415.10132054692116</v>
      </c>
    </row>
    <row r="9658" spans="1:2" x14ac:dyDescent="0.25">
      <c r="A9658" s="4">
        <v>49149</v>
      </c>
      <c r="B9658" s="7">
        <f>+B9657*(1+'VTU Crédito Hipotecario'!$D$20)^(0.00273972602739726)</f>
        <v>415.13504848417114</v>
      </c>
    </row>
    <row r="9659" spans="1:2" x14ac:dyDescent="0.25">
      <c r="A9659" s="4">
        <v>49150</v>
      </c>
      <c r="B9659" s="7">
        <f>+B9658*(1+'VTU Crédito Hipotecario'!$D$20)^(0.00273972602739726)</f>
        <v>415.16877916189361</v>
      </c>
    </row>
    <row r="9660" spans="1:2" x14ac:dyDescent="0.25">
      <c r="A9660" s="4">
        <v>49151</v>
      </c>
      <c r="B9660" s="7">
        <f>+B9659*(1+'VTU Crédito Hipotecario'!$D$20)^(0.00273972602739726)</f>
        <v>415.20251258031124</v>
      </c>
    </row>
    <row r="9661" spans="1:2" x14ac:dyDescent="0.25">
      <c r="A9661" s="4">
        <v>49152</v>
      </c>
      <c r="B9661" s="7">
        <f>+B9660*(1+'VTU Crédito Hipotecario'!$D$20)^(0.00273972602739726)</f>
        <v>415.23624873964673</v>
      </c>
    </row>
    <row r="9662" spans="1:2" x14ac:dyDescent="0.25">
      <c r="A9662" s="4">
        <v>49153</v>
      </c>
      <c r="B9662" s="7">
        <f>+B9661*(1+'VTU Crédito Hipotecario'!$D$20)^(0.00273972602739726)</f>
        <v>415.26998764012279</v>
      </c>
    </row>
    <row r="9663" spans="1:2" x14ac:dyDescent="0.25">
      <c r="A9663" s="4">
        <v>49154</v>
      </c>
      <c r="B9663" s="7">
        <f>+B9662*(1+'VTU Crédito Hipotecario'!$D$20)^(0.00273972602739726)</f>
        <v>415.30372928196209</v>
      </c>
    </row>
    <row r="9664" spans="1:2" x14ac:dyDescent="0.25">
      <c r="A9664" s="4">
        <v>49155</v>
      </c>
      <c r="B9664" s="7">
        <f>+B9663*(1+'VTU Crédito Hipotecario'!$D$20)^(0.00273972602739726)</f>
        <v>415.33747366538745</v>
      </c>
    </row>
    <row r="9665" spans="1:2" x14ac:dyDescent="0.25">
      <c r="A9665" s="4">
        <v>49156</v>
      </c>
      <c r="B9665" s="7">
        <f>+B9664*(1+'VTU Crédito Hipotecario'!$D$20)^(0.00273972602739726)</f>
        <v>415.37122079062158</v>
      </c>
    </row>
    <row r="9666" spans="1:2" x14ac:dyDescent="0.25">
      <c r="A9666" s="4">
        <v>49157</v>
      </c>
      <c r="B9666" s="7">
        <f>+B9665*(1+'VTU Crédito Hipotecario'!$D$20)^(0.00273972602739726)</f>
        <v>415.40497065788725</v>
      </c>
    </row>
    <row r="9667" spans="1:2" x14ac:dyDescent="0.25">
      <c r="A9667" s="4">
        <v>49158</v>
      </c>
      <c r="B9667" s="7">
        <f>+B9666*(1+'VTU Crédito Hipotecario'!$D$20)^(0.00273972602739726)</f>
        <v>415.43872326740728</v>
      </c>
    </row>
    <row r="9668" spans="1:2" x14ac:dyDescent="0.25">
      <c r="A9668" s="4">
        <v>49159</v>
      </c>
      <c r="B9668" s="7">
        <f>+B9667*(1+'VTU Crédito Hipotecario'!$D$20)^(0.00273972602739726)</f>
        <v>415.47247861940451</v>
      </c>
    </row>
    <row r="9669" spans="1:2" x14ac:dyDescent="0.25">
      <c r="A9669" s="4">
        <v>49160</v>
      </c>
      <c r="B9669" s="7">
        <f>+B9668*(1+'VTU Crédito Hipotecario'!$D$20)^(0.00273972602739726)</f>
        <v>415.50623671410176</v>
      </c>
    </row>
    <row r="9670" spans="1:2" x14ac:dyDescent="0.25">
      <c r="A9670" s="4">
        <v>49161</v>
      </c>
      <c r="B9670" s="7">
        <f>+B9669*(1+'VTU Crédito Hipotecario'!$D$20)^(0.00273972602739726)</f>
        <v>415.53999755172185</v>
      </c>
    </row>
    <row r="9671" spans="1:2" x14ac:dyDescent="0.25">
      <c r="A9671" s="4">
        <v>49162</v>
      </c>
      <c r="B9671" s="7">
        <f>+B9670*(1+'VTU Crédito Hipotecario'!$D$20)^(0.00273972602739726)</f>
        <v>415.57376113248768</v>
      </c>
    </row>
    <row r="9672" spans="1:2" x14ac:dyDescent="0.25">
      <c r="A9672" s="4">
        <v>49163</v>
      </c>
      <c r="B9672" s="7">
        <f>+B9671*(1+'VTU Crédito Hipotecario'!$D$20)^(0.00273972602739726)</f>
        <v>415.60752745662211</v>
      </c>
    </row>
    <row r="9673" spans="1:2" x14ac:dyDescent="0.25">
      <c r="A9673" s="4">
        <v>49164</v>
      </c>
      <c r="B9673" s="7">
        <f>+B9672*(1+'VTU Crédito Hipotecario'!$D$20)^(0.00273972602739726)</f>
        <v>415.64129652434804</v>
      </c>
    </row>
    <row r="9674" spans="1:2" x14ac:dyDescent="0.25">
      <c r="A9674" s="4">
        <v>49165</v>
      </c>
      <c r="B9674" s="7">
        <f>+B9673*(1+'VTU Crédito Hipotecario'!$D$20)^(0.00273972602739726)</f>
        <v>415.6750683358884</v>
      </c>
    </row>
    <row r="9675" spans="1:2" x14ac:dyDescent="0.25">
      <c r="A9675" s="4">
        <v>49166</v>
      </c>
      <c r="B9675" s="7">
        <f>+B9674*(1+'VTU Crédito Hipotecario'!$D$20)^(0.00273972602739726)</f>
        <v>415.70884289146613</v>
      </c>
    </row>
    <row r="9676" spans="1:2" x14ac:dyDescent="0.25">
      <c r="A9676" s="4">
        <v>49167</v>
      </c>
      <c r="B9676" s="7">
        <f>+B9675*(1+'VTU Crédito Hipotecario'!$D$20)^(0.00273972602739726)</f>
        <v>415.74262019130424</v>
      </c>
    </row>
    <row r="9677" spans="1:2" x14ac:dyDescent="0.25">
      <c r="A9677" s="4">
        <v>49168</v>
      </c>
      <c r="B9677" s="7">
        <f>+B9676*(1+'VTU Crédito Hipotecario'!$D$20)^(0.00273972602739726)</f>
        <v>415.77640023562566</v>
      </c>
    </row>
    <row r="9678" spans="1:2" x14ac:dyDescent="0.25">
      <c r="A9678" s="4">
        <v>49169</v>
      </c>
      <c r="B9678" s="7">
        <f>+B9677*(1+'VTU Crédito Hipotecario'!$D$20)^(0.00273972602739726)</f>
        <v>415.81018302465338</v>
      </c>
    </row>
    <row r="9679" spans="1:2" x14ac:dyDescent="0.25">
      <c r="A9679" s="4">
        <v>49170</v>
      </c>
      <c r="B9679" s="7">
        <f>+B9678*(1+'VTU Crédito Hipotecario'!$D$20)^(0.00273972602739726)</f>
        <v>415.84396855861041</v>
      </c>
    </row>
    <row r="9680" spans="1:2" x14ac:dyDescent="0.25">
      <c r="A9680" s="4">
        <v>49171</v>
      </c>
      <c r="B9680" s="7">
        <f>+B9679*(1+'VTU Crédito Hipotecario'!$D$20)^(0.00273972602739726)</f>
        <v>415.8777568377198</v>
      </c>
    </row>
    <row r="9681" spans="1:2" x14ac:dyDescent="0.25">
      <c r="A9681" s="4">
        <v>49172</v>
      </c>
      <c r="B9681" s="7">
        <f>+B9680*(1+'VTU Crédito Hipotecario'!$D$20)^(0.00273972602739726)</f>
        <v>415.9115478622046</v>
      </c>
    </row>
    <row r="9682" spans="1:2" x14ac:dyDescent="0.25">
      <c r="A9682" s="4">
        <v>49173</v>
      </c>
      <c r="B9682" s="7">
        <f>+B9681*(1+'VTU Crédito Hipotecario'!$D$20)^(0.00273972602739726)</f>
        <v>415.94534163228792</v>
      </c>
    </row>
    <row r="9683" spans="1:2" x14ac:dyDescent="0.25">
      <c r="A9683" s="4">
        <v>49174</v>
      </c>
      <c r="B9683" s="7">
        <f>+B9682*(1+'VTU Crédito Hipotecario'!$D$20)^(0.00273972602739726)</f>
        <v>415.97913814819276</v>
      </c>
    </row>
    <row r="9684" spans="1:2" x14ac:dyDescent="0.25">
      <c r="A9684" s="4">
        <v>49175</v>
      </c>
      <c r="B9684" s="7">
        <f>+B9683*(1+'VTU Crédito Hipotecario'!$D$20)^(0.00273972602739726)</f>
        <v>416.01293741014229</v>
      </c>
    </row>
    <row r="9685" spans="1:2" x14ac:dyDescent="0.25">
      <c r="A9685" s="4">
        <v>49176</v>
      </c>
      <c r="B9685" s="7">
        <f>+B9684*(1+'VTU Crédito Hipotecario'!$D$20)^(0.00273972602739726)</f>
        <v>416.04673941835961</v>
      </c>
    </row>
    <row r="9686" spans="1:2" x14ac:dyDescent="0.25">
      <c r="A9686" s="4">
        <v>49177</v>
      </c>
      <c r="B9686" s="7">
        <f>+B9685*(1+'VTU Crédito Hipotecario'!$D$20)^(0.00273972602739726)</f>
        <v>416.08054417306784</v>
      </c>
    </row>
    <row r="9687" spans="1:2" x14ac:dyDescent="0.25">
      <c r="A9687" s="4">
        <v>49178</v>
      </c>
      <c r="B9687" s="7">
        <f>+B9686*(1+'VTU Crédito Hipotecario'!$D$20)^(0.00273972602739726)</f>
        <v>416.11435167449019</v>
      </c>
    </row>
    <row r="9688" spans="1:2" x14ac:dyDescent="0.25">
      <c r="A9688" s="4">
        <v>49179</v>
      </c>
      <c r="B9688" s="7">
        <f>+B9687*(1+'VTU Crédito Hipotecario'!$D$20)^(0.00273972602739726)</f>
        <v>416.14816192284979</v>
      </c>
    </row>
    <row r="9689" spans="1:2" x14ac:dyDescent="0.25">
      <c r="A9689" s="4">
        <v>49180</v>
      </c>
      <c r="B9689" s="7">
        <f>+B9688*(1+'VTU Crédito Hipotecario'!$D$20)^(0.00273972602739726)</f>
        <v>416.18197491836986</v>
      </c>
    </row>
    <row r="9690" spans="1:2" x14ac:dyDescent="0.25">
      <c r="A9690" s="4">
        <v>49181</v>
      </c>
      <c r="B9690" s="7">
        <f>+B9689*(1+'VTU Crédito Hipotecario'!$D$20)^(0.00273972602739726)</f>
        <v>416.21579066127362</v>
      </c>
    </row>
    <row r="9691" spans="1:2" x14ac:dyDescent="0.25">
      <c r="A9691" s="4">
        <v>49182</v>
      </c>
      <c r="B9691" s="7">
        <f>+B9690*(1+'VTU Crédito Hipotecario'!$D$20)^(0.00273972602739726)</f>
        <v>416.24960915178428</v>
      </c>
    </row>
    <row r="9692" spans="1:2" x14ac:dyDescent="0.25">
      <c r="A9692" s="4">
        <v>49183</v>
      </c>
      <c r="B9692" s="7">
        <f>+B9691*(1+'VTU Crédito Hipotecario'!$D$20)^(0.00273972602739726)</f>
        <v>416.28343039012509</v>
      </c>
    </row>
    <row r="9693" spans="1:2" x14ac:dyDescent="0.25">
      <c r="A9693" s="4">
        <v>49184</v>
      </c>
      <c r="B9693" s="7">
        <f>+B9692*(1+'VTU Crédito Hipotecario'!$D$20)^(0.00273972602739726)</f>
        <v>416.31725437651932</v>
      </c>
    </row>
    <row r="9694" spans="1:2" x14ac:dyDescent="0.25">
      <c r="A9694" s="4">
        <v>49185</v>
      </c>
      <c r="B9694" s="7">
        <f>+B9693*(1+'VTU Crédito Hipotecario'!$D$20)^(0.00273972602739726)</f>
        <v>416.35108111119024</v>
      </c>
    </row>
    <row r="9695" spans="1:2" x14ac:dyDescent="0.25">
      <c r="A9695" s="4">
        <v>49186</v>
      </c>
      <c r="B9695" s="7">
        <f>+B9694*(1+'VTU Crédito Hipotecario'!$D$20)^(0.00273972602739726)</f>
        <v>416.3849105943612</v>
      </c>
    </row>
    <row r="9696" spans="1:2" x14ac:dyDescent="0.25">
      <c r="A9696" s="4">
        <v>49187</v>
      </c>
      <c r="B9696" s="7">
        <f>+B9695*(1+'VTU Crédito Hipotecario'!$D$20)^(0.00273972602739726)</f>
        <v>416.41874282625548</v>
      </c>
    </row>
    <row r="9697" spans="1:2" x14ac:dyDescent="0.25">
      <c r="A9697" s="4">
        <v>49188</v>
      </c>
      <c r="B9697" s="7">
        <f>+B9696*(1+'VTU Crédito Hipotecario'!$D$20)^(0.00273972602739726)</f>
        <v>416.45257780709642</v>
      </c>
    </row>
    <row r="9698" spans="1:2" x14ac:dyDescent="0.25">
      <c r="A9698" s="4">
        <v>49189</v>
      </c>
      <c r="B9698" s="7">
        <f>+B9697*(1+'VTU Crédito Hipotecario'!$D$20)^(0.00273972602739726)</f>
        <v>416.4864155371074</v>
      </c>
    </row>
    <row r="9699" spans="1:2" x14ac:dyDescent="0.25">
      <c r="A9699" s="4">
        <v>49190</v>
      </c>
      <c r="B9699" s="7">
        <f>+B9698*(1+'VTU Crédito Hipotecario'!$D$20)^(0.00273972602739726)</f>
        <v>416.52025601651178</v>
      </c>
    </row>
    <row r="9700" spans="1:2" x14ac:dyDescent="0.25">
      <c r="A9700" s="4">
        <v>49191</v>
      </c>
      <c r="B9700" s="7">
        <f>+B9699*(1+'VTU Crédito Hipotecario'!$D$20)^(0.00273972602739726)</f>
        <v>416.554099245533</v>
      </c>
    </row>
    <row r="9701" spans="1:2" x14ac:dyDescent="0.25">
      <c r="A9701" s="4">
        <v>49192</v>
      </c>
      <c r="B9701" s="7">
        <f>+B9700*(1+'VTU Crédito Hipotecario'!$D$20)^(0.00273972602739726)</f>
        <v>416.58794522439439</v>
      </c>
    </row>
    <row r="9702" spans="1:2" x14ac:dyDescent="0.25">
      <c r="A9702" s="4">
        <v>49193</v>
      </c>
      <c r="B9702" s="7">
        <f>+B9701*(1+'VTU Crédito Hipotecario'!$D$20)^(0.00273972602739726)</f>
        <v>416.62179395331947</v>
      </c>
    </row>
    <row r="9703" spans="1:2" x14ac:dyDescent="0.25">
      <c r="A9703" s="4">
        <v>49194</v>
      </c>
      <c r="B9703" s="7">
        <f>+B9702*(1+'VTU Crédito Hipotecario'!$D$20)^(0.00273972602739726)</f>
        <v>416.65564543253163</v>
      </c>
    </row>
    <row r="9704" spans="1:2" x14ac:dyDescent="0.25">
      <c r="A9704" s="4">
        <v>49195</v>
      </c>
      <c r="B9704" s="7">
        <f>+B9703*(1+'VTU Crédito Hipotecario'!$D$20)^(0.00273972602739726)</f>
        <v>416.68949966225432</v>
      </c>
    </row>
    <row r="9705" spans="1:2" x14ac:dyDescent="0.25">
      <c r="A9705" s="4">
        <v>49196</v>
      </c>
      <c r="B9705" s="7">
        <f>+B9704*(1+'VTU Crédito Hipotecario'!$D$20)^(0.00273972602739726)</f>
        <v>416.72335664271105</v>
      </c>
    </row>
    <row r="9706" spans="1:2" x14ac:dyDescent="0.25">
      <c r="A9706" s="4">
        <v>49197</v>
      </c>
      <c r="B9706" s="7">
        <f>+B9705*(1+'VTU Crédito Hipotecario'!$D$20)^(0.00273972602739726)</f>
        <v>416.75721637412539</v>
      </c>
    </row>
    <row r="9707" spans="1:2" x14ac:dyDescent="0.25">
      <c r="A9707" s="4">
        <v>49198</v>
      </c>
      <c r="B9707" s="7">
        <f>+B9706*(1+'VTU Crédito Hipotecario'!$D$20)^(0.00273972602739726)</f>
        <v>416.79107885672079</v>
      </c>
    </row>
    <row r="9708" spans="1:2" x14ac:dyDescent="0.25">
      <c r="A9708" s="4">
        <v>49199</v>
      </c>
      <c r="B9708" s="7">
        <f>+B9707*(1+'VTU Crédito Hipotecario'!$D$20)^(0.00273972602739726)</f>
        <v>416.82494409072081</v>
      </c>
    </row>
    <row r="9709" spans="1:2" x14ac:dyDescent="0.25">
      <c r="A9709" s="4">
        <v>49200</v>
      </c>
      <c r="B9709" s="7">
        <f>+B9708*(1+'VTU Crédito Hipotecario'!$D$20)^(0.00273972602739726)</f>
        <v>416.85881207634895</v>
      </c>
    </row>
    <row r="9710" spans="1:2" x14ac:dyDescent="0.25">
      <c r="A9710" s="4">
        <v>49201</v>
      </c>
      <c r="B9710" s="7">
        <f>+B9709*(1+'VTU Crédito Hipotecario'!$D$20)^(0.00273972602739726)</f>
        <v>416.89268281382886</v>
      </c>
    </row>
    <row r="9711" spans="1:2" x14ac:dyDescent="0.25">
      <c r="A9711" s="4">
        <v>49202</v>
      </c>
      <c r="B9711" s="7">
        <f>+B9710*(1+'VTU Crédito Hipotecario'!$D$20)^(0.00273972602739726)</f>
        <v>416.92655630338413</v>
      </c>
    </row>
    <row r="9712" spans="1:2" x14ac:dyDescent="0.25">
      <c r="A9712" s="4">
        <v>49203</v>
      </c>
      <c r="B9712" s="7">
        <f>+B9711*(1+'VTU Crédito Hipotecario'!$D$20)^(0.00273972602739726)</f>
        <v>416.96043254523835</v>
      </c>
    </row>
    <row r="9713" spans="1:2" x14ac:dyDescent="0.25">
      <c r="A9713" s="4">
        <v>49204</v>
      </c>
      <c r="B9713" s="7">
        <f>+B9712*(1+'VTU Crédito Hipotecario'!$D$20)^(0.00273972602739726)</f>
        <v>416.99431153961513</v>
      </c>
    </row>
    <row r="9714" spans="1:2" x14ac:dyDescent="0.25">
      <c r="A9714" s="4">
        <v>49205</v>
      </c>
      <c r="B9714" s="7">
        <f>+B9713*(1+'VTU Crédito Hipotecario'!$D$20)^(0.00273972602739726)</f>
        <v>417.02819328673814</v>
      </c>
    </row>
    <row r="9715" spans="1:2" x14ac:dyDescent="0.25">
      <c r="A9715" s="4">
        <v>49206</v>
      </c>
      <c r="B9715" s="7">
        <f>+B9714*(1+'VTU Crédito Hipotecario'!$D$20)^(0.00273972602739726)</f>
        <v>417.06207778683108</v>
      </c>
    </row>
    <row r="9716" spans="1:2" x14ac:dyDescent="0.25">
      <c r="A9716" s="4">
        <v>49207</v>
      </c>
      <c r="B9716" s="7">
        <f>+B9715*(1+'VTU Crédito Hipotecario'!$D$20)^(0.00273972602739726)</f>
        <v>417.09596504011762</v>
      </c>
    </row>
    <row r="9717" spans="1:2" x14ac:dyDescent="0.25">
      <c r="A9717" s="4">
        <v>49208</v>
      </c>
      <c r="B9717" s="7">
        <f>+B9716*(1+'VTU Crédito Hipotecario'!$D$20)^(0.00273972602739726)</f>
        <v>417.12985504682143</v>
      </c>
    </row>
    <row r="9718" spans="1:2" x14ac:dyDescent="0.25">
      <c r="A9718" s="4">
        <v>49209</v>
      </c>
      <c r="B9718" s="7">
        <f>+B9717*(1+'VTU Crédito Hipotecario'!$D$20)^(0.00273972602739726)</f>
        <v>417.16374780716626</v>
      </c>
    </row>
    <row r="9719" spans="1:2" x14ac:dyDescent="0.25">
      <c r="A9719" s="4">
        <v>49210</v>
      </c>
      <c r="B9719" s="7">
        <f>+B9718*(1+'VTU Crédito Hipotecario'!$D$20)^(0.00273972602739726)</f>
        <v>417.19764332137584</v>
      </c>
    </row>
    <row r="9720" spans="1:2" x14ac:dyDescent="0.25">
      <c r="A9720" s="4">
        <v>49211</v>
      </c>
      <c r="B9720" s="7">
        <f>+B9719*(1+'VTU Crédito Hipotecario'!$D$20)^(0.00273972602739726)</f>
        <v>417.2315415896739</v>
      </c>
    </row>
    <row r="9721" spans="1:2" x14ac:dyDescent="0.25">
      <c r="A9721" s="4">
        <v>49212</v>
      </c>
      <c r="B9721" s="7">
        <f>+B9720*(1+'VTU Crédito Hipotecario'!$D$20)^(0.00273972602739726)</f>
        <v>417.26544261228423</v>
      </c>
    </row>
    <row r="9722" spans="1:2" x14ac:dyDescent="0.25">
      <c r="A9722" s="4">
        <v>49213</v>
      </c>
      <c r="B9722" s="7">
        <f>+B9721*(1+'VTU Crédito Hipotecario'!$D$20)^(0.00273972602739726)</f>
        <v>417.29934638943064</v>
      </c>
    </row>
    <row r="9723" spans="1:2" x14ac:dyDescent="0.25">
      <c r="A9723" s="4">
        <v>49214</v>
      </c>
      <c r="B9723" s="7">
        <f>+B9722*(1+'VTU Crédito Hipotecario'!$D$20)^(0.00273972602739726)</f>
        <v>417.33325292133696</v>
      </c>
    </row>
    <row r="9724" spans="1:2" x14ac:dyDescent="0.25">
      <c r="A9724" s="4">
        <v>49215</v>
      </c>
      <c r="B9724" s="7">
        <f>+B9723*(1+'VTU Crédito Hipotecario'!$D$20)^(0.00273972602739726)</f>
        <v>417.367162208227</v>
      </c>
    </row>
    <row r="9725" spans="1:2" x14ac:dyDescent="0.25">
      <c r="A9725" s="4">
        <v>49216</v>
      </c>
      <c r="B9725" s="7">
        <f>+B9724*(1+'VTU Crédito Hipotecario'!$D$20)^(0.00273972602739726)</f>
        <v>417.4010742503246</v>
      </c>
    </row>
    <row r="9726" spans="1:2" x14ac:dyDescent="0.25">
      <c r="A9726" s="4">
        <v>49217</v>
      </c>
      <c r="B9726" s="7">
        <f>+B9725*(1+'VTU Crédito Hipotecario'!$D$20)^(0.00273972602739726)</f>
        <v>417.43498904785366</v>
      </c>
    </row>
    <row r="9727" spans="1:2" x14ac:dyDescent="0.25">
      <c r="A9727" s="4">
        <v>49218</v>
      </c>
      <c r="B9727" s="7">
        <f>+B9726*(1+'VTU Crédito Hipotecario'!$D$20)^(0.00273972602739726)</f>
        <v>417.46890660103804</v>
      </c>
    </row>
    <row r="9728" spans="1:2" x14ac:dyDescent="0.25">
      <c r="A9728" s="4">
        <v>49219</v>
      </c>
      <c r="B9728" s="7">
        <f>+B9727*(1+'VTU Crédito Hipotecario'!$D$20)^(0.00273972602739726)</f>
        <v>417.50282691010165</v>
      </c>
    </row>
    <row r="9729" spans="1:2" x14ac:dyDescent="0.25">
      <c r="A9729" s="4">
        <v>49220</v>
      </c>
      <c r="B9729" s="7">
        <f>+B9728*(1+'VTU Crédito Hipotecario'!$D$20)^(0.00273972602739726)</f>
        <v>417.53674997526838</v>
      </c>
    </row>
    <row r="9730" spans="1:2" x14ac:dyDescent="0.25">
      <c r="A9730" s="4">
        <v>49221</v>
      </c>
      <c r="B9730" s="7">
        <f>+B9729*(1+'VTU Crédito Hipotecario'!$D$20)^(0.00273972602739726)</f>
        <v>417.5706757967622</v>
      </c>
    </row>
    <row r="9731" spans="1:2" x14ac:dyDescent="0.25">
      <c r="A9731" s="4">
        <v>49222</v>
      </c>
      <c r="B9731" s="7">
        <f>+B9730*(1+'VTU Crédito Hipotecario'!$D$20)^(0.00273972602739726)</f>
        <v>417.60460437480708</v>
      </c>
    </row>
    <row r="9732" spans="1:2" x14ac:dyDescent="0.25">
      <c r="A9732" s="4">
        <v>49223</v>
      </c>
      <c r="B9732" s="7">
        <f>+B9731*(1+'VTU Crédito Hipotecario'!$D$20)^(0.00273972602739726)</f>
        <v>417.63853570962698</v>
      </c>
    </row>
    <row r="9733" spans="1:2" x14ac:dyDescent="0.25">
      <c r="A9733" s="4">
        <v>49224</v>
      </c>
      <c r="B9733" s="7">
        <f>+B9732*(1+'VTU Crédito Hipotecario'!$D$20)^(0.00273972602739726)</f>
        <v>417.67246980144586</v>
      </c>
    </row>
    <row r="9734" spans="1:2" x14ac:dyDescent="0.25">
      <c r="A9734" s="4">
        <v>49225</v>
      </c>
      <c r="B9734" s="7">
        <f>+B9733*(1+'VTU Crédito Hipotecario'!$D$20)^(0.00273972602739726)</f>
        <v>417.70640665048779</v>
      </c>
    </row>
    <row r="9735" spans="1:2" x14ac:dyDescent="0.25">
      <c r="A9735" s="4">
        <v>49226</v>
      </c>
      <c r="B9735" s="7">
        <f>+B9734*(1+'VTU Crédito Hipotecario'!$D$20)^(0.00273972602739726)</f>
        <v>417.74034625697675</v>
      </c>
    </row>
    <row r="9736" spans="1:2" x14ac:dyDescent="0.25">
      <c r="A9736" s="4">
        <v>49227</v>
      </c>
      <c r="B9736" s="7">
        <f>+B9735*(1+'VTU Crédito Hipotecario'!$D$20)^(0.00273972602739726)</f>
        <v>417.77428862113686</v>
      </c>
    </row>
    <row r="9737" spans="1:2" x14ac:dyDescent="0.25">
      <c r="A9737" s="4">
        <v>49228</v>
      </c>
      <c r="B9737" s="7">
        <f>+B9736*(1+'VTU Crédito Hipotecario'!$D$20)^(0.00273972602739726)</f>
        <v>417.80823374319215</v>
      </c>
    </row>
    <row r="9738" spans="1:2" x14ac:dyDescent="0.25">
      <c r="A9738" s="4">
        <v>49229</v>
      </c>
      <c r="B9738" s="7">
        <f>+B9737*(1+'VTU Crédito Hipotecario'!$D$20)^(0.00273972602739726)</f>
        <v>417.84218162336668</v>
      </c>
    </row>
    <row r="9739" spans="1:2" x14ac:dyDescent="0.25">
      <c r="A9739" s="4">
        <v>49230</v>
      </c>
      <c r="B9739" s="7">
        <f>+B9738*(1+'VTU Crédito Hipotecario'!$D$20)^(0.00273972602739726)</f>
        <v>417.87613226188455</v>
      </c>
    </row>
    <row r="9740" spans="1:2" x14ac:dyDescent="0.25">
      <c r="A9740" s="4">
        <v>49231</v>
      </c>
      <c r="B9740" s="7">
        <f>+B9739*(1+'VTU Crédito Hipotecario'!$D$20)^(0.00273972602739726)</f>
        <v>417.91008565896993</v>
      </c>
    </row>
    <row r="9741" spans="1:2" x14ac:dyDescent="0.25">
      <c r="A9741" s="4">
        <v>49232</v>
      </c>
      <c r="B9741" s="7">
        <f>+B9740*(1+'VTU Crédito Hipotecario'!$D$20)^(0.00273972602739726)</f>
        <v>417.94404181484691</v>
      </c>
    </row>
    <row r="9742" spans="1:2" x14ac:dyDescent="0.25">
      <c r="A9742" s="4">
        <v>49233</v>
      </c>
      <c r="B9742" s="7">
        <f>+B9741*(1+'VTU Crédito Hipotecario'!$D$20)^(0.00273972602739726)</f>
        <v>417.97800072973968</v>
      </c>
    </row>
    <row r="9743" spans="1:2" x14ac:dyDescent="0.25">
      <c r="A9743" s="4">
        <v>49234</v>
      </c>
      <c r="B9743" s="7">
        <f>+B9742*(1+'VTU Crédito Hipotecario'!$D$20)^(0.00273972602739726)</f>
        <v>418.01196240387242</v>
      </c>
    </row>
    <row r="9744" spans="1:2" x14ac:dyDescent="0.25">
      <c r="A9744" s="4">
        <v>49235</v>
      </c>
      <c r="B9744" s="7">
        <f>+B9743*(1+'VTU Crédito Hipotecario'!$D$20)^(0.00273972602739726)</f>
        <v>418.04592683746932</v>
      </c>
    </row>
    <row r="9745" spans="1:2" x14ac:dyDescent="0.25">
      <c r="A9745" s="4">
        <v>49236</v>
      </c>
      <c r="B9745" s="7">
        <f>+B9744*(1+'VTU Crédito Hipotecario'!$D$20)^(0.00273972602739726)</f>
        <v>418.07989403075459</v>
      </c>
    </row>
    <row r="9746" spans="1:2" x14ac:dyDescent="0.25">
      <c r="A9746" s="4">
        <v>49237</v>
      </c>
      <c r="B9746" s="7">
        <f>+B9745*(1+'VTU Crédito Hipotecario'!$D$20)^(0.00273972602739726)</f>
        <v>418.11386398395246</v>
      </c>
    </row>
    <row r="9747" spans="1:2" x14ac:dyDescent="0.25">
      <c r="A9747" s="4">
        <v>49238</v>
      </c>
      <c r="B9747" s="7">
        <f>+B9746*(1+'VTU Crédito Hipotecario'!$D$20)^(0.00273972602739726)</f>
        <v>418.14783669728718</v>
      </c>
    </row>
    <row r="9748" spans="1:2" x14ac:dyDescent="0.25">
      <c r="A9748" s="4">
        <v>49239</v>
      </c>
      <c r="B9748" s="7">
        <f>+B9747*(1+'VTU Crédito Hipotecario'!$D$20)^(0.00273972602739726)</f>
        <v>418.18181217098299</v>
      </c>
    </row>
    <row r="9749" spans="1:2" x14ac:dyDescent="0.25">
      <c r="A9749" s="4">
        <v>49240</v>
      </c>
      <c r="B9749" s="7">
        <f>+B9748*(1+'VTU Crédito Hipotecario'!$D$20)^(0.00273972602739726)</f>
        <v>418.21579040526422</v>
      </c>
    </row>
    <row r="9750" spans="1:2" x14ac:dyDescent="0.25">
      <c r="A9750" s="4">
        <v>49241</v>
      </c>
      <c r="B9750" s="7">
        <f>+B9749*(1+'VTU Crédito Hipotecario'!$D$20)^(0.00273972602739726)</f>
        <v>418.24977140035514</v>
      </c>
    </row>
    <row r="9751" spans="1:2" x14ac:dyDescent="0.25">
      <c r="A9751" s="4">
        <v>49242</v>
      </c>
      <c r="B9751" s="7">
        <f>+B9750*(1+'VTU Crédito Hipotecario'!$D$20)^(0.00273972602739726)</f>
        <v>418.28375515648008</v>
      </c>
    </row>
    <row r="9752" spans="1:2" x14ac:dyDescent="0.25">
      <c r="A9752" s="4">
        <v>49243</v>
      </c>
      <c r="B9752" s="7">
        <f>+B9751*(1+'VTU Crédito Hipotecario'!$D$20)^(0.00273972602739726)</f>
        <v>418.3177416738634</v>
      </c>
    </row>
    <row r="9753" spans="1:2" x14ac:dyDescent="0.25">
      <c r="A9753" s="4">
        <v>49244</v>
      </c>
      <c r="B9753" s="7">
        <f>+B9752*(1+'VTU Crédito Hipotecario'!$D$20)^(0.00273972602739726)</f>
        <v>418.35173095272944</v>
      </c>
    </row>
    <row r="9754" spans="1:2" x14ac:dyDescent="0.25">
      <c r="A9754" s="4">
        <v>49245</v>
      </c>
      <c r="B9754" s="7">
        <f>+B9753*(1+'VTU Crédito Hipotecario'!$D$20)^(0.00273972602739726)</f>
        <v>418.38572299330258</v>
      </c>
    </row>
    <row r="9755" spans="1:2" x14ac:dyDescent="0.25">
      <c r="A9755" s="4">
        <v>49246</v>
      </c>
      <c r="B9755" s="7">
        <f>+B9754*(1+'VTU Crédito Hipotecario'!$D$20)^(0.00273972602739726)</f>
        <v>418.41971779580723</v>
      </c>
    </row>
    <row r="9756" spans="1:2" x14ac:dyDescent="0.25">
      <c r="A9756" s="4">
        <v>49247</v>
      </c>
      <c r="B9756" s="7">
        <f>+B9755*(1+'VTU Crédito Hipotecario'!$D$20)^(0.00273972602739726)</f>
        <v>418.45371536046775</v>
      </c>
    </row>
    <row r="9757" spans="1:2" x14ac:dyDescent="0.25">
      <c r="A9757" s="4">
        <v>49248</v>
      </c>
      <c r="B9757" s="7">
        <f>+B9756*(1+'VTU Crédito Hipotecario'!$D$20)^(0.00273972602739726)</f>
        <v>418.48771568750863</v>
      </c>
    </row>
    <row r="9758" spans="1:2" x14ac:dyDescent="0.25">
      <c r="A9758" s="4">
        <v>49249</v>
      </c>
      <c r="B9758" s="7">
        <f>+B9757*(1+'VTU Crédito Hipotecario'!$D$20)^(0.00273972602739726)</f>
        <v>418.52171877715432</v>
      </c>
    </row>
    <row r="9759" spans="1:2" x14ac:dyDescent="0.25">
      <c r="A9759" s="4">
        <v>49250</v>
      </c>
      <c r="B9759" s="7">
        <f>+B9758*(1+'VTU Crédito Hipotecario'!$D$20)^(0.00273972602739726)</f>
        <v>418.55572462962925</v>
      </c>
    </row>
    <row r="9760" spans="1:2" x14ac:dyDescent="0.25">
      <c r="A9760" s="4">
        <v>49251</v>
      </c>
      <c r="B9760" s="7">
        <f>+B9759*(1+'VTU Crédito Hipotecario'!$D$20)^(0.00273972602739726)</f>
        <v>418.5897332451579</v>
      </c>
    </row>
    <row r="9761" spans="1:2" x14ac:dyDescent="0.25">
      <c r="A9761" s="4">
        <v>49252</v>
      </c>
      <c r="B9761" s="7">
        <f>+B9760*(1+'VTU Crédito Hipotecario'!$D$20)^(0.00273972602739726)</f>
        <v>418.62374462396485</v>
      </c>
    </row>
    <row r="9762" spans="1:2" x14ac:dyDescent="0.25">
      <c r="A9762" s="4">
        <v>49253</v>
      </c>
      <c r="B9762" s="7">
        <f>+B9761*(1+'VTU Crédito Hipotecario'!$D$20)^(0.00273972602739726)</f>
        <v>418.65775876627453</v>
      </c>
    </row>
    <row r="9763" spans="1:2" x14ac:dyDescent="0.25">
      <c r="A9763" s="4">
        <v>49254</v>
      </c>
      <c r="B9763" s="7">
        <f>+B9762*(1+'VTU Crédito Hipotecario'!$D$20)^(0.00273972602739726)</f>
        <v>418.69177567231156</v>
      </c>
    </row>
    <row r="9764" spans="1:2" x14ac:dyDescent="0.25">
      <c r="A9764" s="4">
        <v>49255</v>
      </c>
      <c r="B9764" s="7">
        <f>+B9763*(1+'VTU Crédito Hipotecario'!$D$20)^(0.00273972602739726)</f>
        <v>418.72579534230044</v>
      </c>
    </row>
    <row r="9765" spans="1:2" x14ac:dyDescent="0.25">
      <c r="A9765" s="4">
        <v>49256</v>
      </c>
      <c r="B9765" s="7">
        <f>+B9764*(1+'VTU Crédito Hipotecario'!$D$20)^(0.00273972602739726)</f>
        <v>418.75981777646575</v>
      </c>
    </row>
    <row r="9766" spans="1:2" x14ac:dyDescent="0.25">
      <c r="A9766" s="4">
        <v>49257</v>
      </c>
      <c r="B9766" s="7">
        <f>+B9765*(1+'VTU Crédito Hipotecario'!$D$20)^(0.00273972602739726)</f>
        <v>418.79384297503213</v>
      </c>
    </row>
    <row r="9767" spans="1:2" x14ac:dyDescent="0.25">
      <c r="A9767" s="4">
        <v>49258</v>
      </c>
      <c r="B9767" s="7">
        <f>+B9766*(1+'VTU Crédito Hipotecario'!$D$20)^(0.00273972602739726)</f>
        <v>418.82787093822418</v>
      </c>
    </row>
    <row r="9768" spans="1:2" x14ac:dyDescent="0.25">
      <c r="A9768" s="4">
        <v>49259</v>
      </c>
      <c r="B9768" s="7">
        <f>+B9767*(1+'VTU Crédito Hipotecario'!$D$20)^(0.00273972602739726)</f>
        <v>418.86190166626653</v>
      </c>
    </row>
    <row r="9769" spans="1:2" x14ac:dyDescent="0.25">
      <c r="A9769" s="4">
        <v>49260</v>
      </c>
      <c r="B9769" s="7">
        <f>+B9768*(1+'VTU Crédito Hipotecario'!$D$20)^(0.00273972602739726)</f>
        <v>418.89593515938378</v>
      </c>
    </row>
    <row r="9770" spans="1:2" x14ac:dyDescent="0.25">
      <c r="A9770" s="4">
        <v>49261</v>
      </c>
      <c r="B9770" s="7">
        <f>+B9769*(1+'VTU Crédito Hipotecario'!$D$20)^(0.00273972602739726)</f>
        <v>418.92997141780069</v>
      </c>
    </row>
    <row r="9771" spans="1:2" x14ac:dyDescent="0.25">
      <c r="A9771" s="4">
        <v>49262</v>
      </c>
      <c r="B9771" s="7">
        <f>+B9770*(1+'VTU Crédito Hipotecario'!$D$20)^(0.00273972602739726)</f>
        <v>418.96401044174189</v>
      </c>
    </row>
    <row r="9772" spans="1:2" x14ac:dyDescent="0.25">
      <c r="A9772" s="4">
        <v>49263</v>
      </c>
      <c r="B9772" s="7">
        <f>+B9771*(1+'VTU Crédito Hipotecario'!$D$20)^(0.00273972602739726)</f>
        <v>418.9980522314321</v>
      </c>
    </row>
    <row r="9773" spans="1:2" x14ac:dyDescent="0.25">
      <c r="A9773" s="4">
        <v>49264</v>
      </c>
      <c r="B9773" s="7">
        <f>+B9772*(1+'VTU Crédito Hipotecario'!$D$20)^(0.00273972602739726)</f>
        <v>419.03209678709601</v>
      </c>
    </row>
    <row r="9774" spans="1:2" x14ac:dyDescent="0.25">
      <c r="A9774" s="4">
        <v>49265</v>
      </c>
      <c r="B9774" s="7">
        <f>+B9773*(1+'VTU Crédito Hipotecario'!$D$20)^(0.00273972602739726)</f>
        <v>419.06614410895838</v>
      </c>
    </row>
    <row r="9775" spans="1:2" x14ac:dyDescent="0.25">
      <c r="A9775" s="4">
        <v>49266</v>
      </c>
      <c r="B9775" s="7">
        <f>+B9774*(1+'VTU Crédito Hipotecario'!$D$20)^(0.00273972602739726)</f>
        <v>419.10019419724398</v>
      </c>
    </row>
    <row r="9776" spans="1:2" x14ac:dyDescent="0.25">
      <c r="A9776" s="4">
        <v>49267</v>
      </c>
      <c r="B9776" s="7">
        <f>+B9775*(1+'VTU Crédito Hipotecario'!$D$20)^(0.00273972602739726)</f>
        <v>419.13424705217761</v>
      </c>
    </row>
    <row r="9777" spans="1:2" x14ac:dyDescent="0.25">
      <c r="A9777" s="4">
        <v>49268</v>
      </c>
      <c r="B9777" s="7">
        <f>+B9776*(1+'VTU Crédito Hipotecario'!$D$20)^(0.00273972602739726)</f>
        <v>419.16830267398404</v>
      </c>
    </row>
    <row r="9778" spans="1:2" x14ac:dyDescent="0.25">
      <c r="A9778" s="4">
        <v>49269</v>
      </c>
      <c r="B9778" s="7">
        <f>+B9777*(1+'VTU Crédito Hipotecario'!$D$20)^(0.00273972602739726)</f>
        <v>419.20236106288809</v>
      </c>
    </row>
    <row r="9779" spans="1:2" x14ac:dyDescent="0.25">
      <c r="A9779" s="4">
        <v>49270</v>
      </c>
      <c r="B9779" s="7">
        <f>+B9778*(1+'VTU Crédito Hipotecario'!$D$20)^(0.00273972602739726)</f>
        <v>419.23642221911456</v>
      </c>
    </row>
    <row r="9780" spans="1:2" x14ac:dyDescent="0.25">
      <c r="A9780" s="4">
        <v>49271</v>
      </c>
      <c r="B9780" s="7">
        <f>+B9779*(1+'VTU Crédito Hipotecario'!$D$20)^(0.00273972602739726)</f>
        <v>419.27048614288833</v>
      </c>
    </row>
    <row r="9781" spans="1:2" x14ac:dyDescent="0.25">
      <c r="A9781" s="4">
        <v>49272</v>
      </c>
      <c r="B9781" s="7">
        <f>+B9780*(1+'VTU Crédito Hipotecario'!$D$20)^(0.00273972602739726)</f>
        <v>419.30455283443428</v>
      </c>
    </row>
    <row r="9782" spans="1:2" x14ac:dyDescent="0.25">
      <c r="A9782" s="4">
        <v>49273</v>
      </c>
      <c r="B9782" s="7">
        <f>+B9781*(1+'VTU Crédito Hipotecario'!$D$20)^(0.00273972602739726)</f>
        <v>419.33862229397732</v>
      </c>
    </row>
    <row r="9783" spans="1:2" x14ac:dyDescent="0.25">
      <c r="A9783" s="4">
        <v>49274</v>
      </c>
      <c r="B9783" s="7">
        <f>+B9782*(1+'VTU Crédito Hipotecario'!$D$20)^(0.00273972602739726)</f>
        <v>419.37269452174229</v>
      </c>
    </row>
    <row r="9784" spans="1:2" x14ac:dyDescent="0.25">
      <c r="A9784" s="4">
        <v>49275</v>
      </c>
      <c r="B9784" s="7">
        <f>+B9783*(1+'VTU Crédito Hipotecario'!$D$20)^(0.00273972602739726)</f>
        <v>419.40676951795416</v>
      </c>
    </row>
    <row r="9785" spans="1:2" x14ac:dyDescent="0.25">
      <c r="A9785" s="4">
        <v>49276</v>
      </c>
      <c r="B9785" s="7">
        <f>+B9784*(1+'VTU Crédito Hipotecario'!$D$20)^(0.00273972602739726)</f>
        <v>419.44084728283786</v>
      </c>
    </row>
    <row r="9786" spans="1:2" x14ac:dyDescent="0.25">
      <c r="A9786" s="4">
        <v>49277</v>
      </c>
      <c r="B9786" s="7">
        <f>+B9785*(1+'VTU Crédito Hipotecario'!$D$20)^(0.00273972602739726)</f>
        <v>419.47492781661839</v>
      </c>
    </row>
    <row r="9787" spans="1:2" x14ac:dyDescent="0.25">
      <c r="A9787" s="4">
        <v>49278</v>
      </c>
      <c r="B9787" s="7">
        <f>+B9786*(1+'VTU Crédito Hipotecario'!$D$20)^(0.00273972602739726)</f>
        <v>419.50901111952066</v>
      </c>
    </row>
    <row r="9788" spans="1:2" x14ac:dyDescent="0.25">
      <c r="A9788" s="4">
        <v>49279</v>
      </c>
      <c r="B9788" s="7">
        <f>+B9787*(1+'VTU Crédito Hipotecario'!$D$20)^(0.00273972602739726)</f>
        <v>419.54309719176973</v>
      </c>
    </row>
    <row r="9789" spans="1:2" x14ac:dyDescent="0.25">
      <c r="A9789" s="4">
        <v>49280</v>
      </c>
      <c r="B9789" s="7">
        <f>+B9788*(1+'VTU Crédito Hipotecario'!$D$20)^(0.00273972602739726)</f>
        <v>419.57718603359058</v>
      </c>
    </row>
    <row r="9790" spans="1:2" x14ac:dyDescent="0.25">
      <c r="A9790" s="4">
        <v>49281</v>
      </c>
      <c r="B9790" s="7">
        <f>+B9789*(1+'VTU Crédito Hipotecario'!$D$20)^(0.00273972602739726)</f>
        <v>419.61127764520825</v>
      </c>
    </row>
    <row r="9791" spans="1:2" x14ac:dyDescent="0.25">
      <c r="A9791" s="4">
        <v>49282</v>
      </c>
      <c r="B9791" s="7">
        <f>+B9790*(1+'VTU Crédito Hipotecario'!$D$20)^(0.00273972602739726)</f>
        <v>419.64537202684778</v>
      </c>
    </row>
    <row r="9792" spans="1:2" x14ac:dyDescent="0.25">
      <c r="A9792" s="4">
        <v>49283</v>
      </c>
      <c r="B9792" s="7">
        <f>+B9791*(1+'VTU Crédito Hipotecario'!$D$20)^(0.00273972602739726)</f>
        <v>419.67946917873428</v>
      </c>
    </row>
    <row r="9793" spans="1:2" x14ac:dyDescent="0.25">
      <c r="A9793" s="4">
        <v>49284</v>
      </c>
      <c r="B9793" s="7">
        <f>+B9792*(1+'VTU Crédito Hipotecario'!$D$20)^(0.00273972602739726)</f>
        <v>419.71356910109279</v>
      </c>
    </row>
    <row r="9794" spans="1:2" x14ac:dyDescent="0.25">
      <c r="A9794" s="4">
        <v>49285</v>
      </c>
      <c r="B9794" s="7">
        <f>+B9793*(1+'VTU Crédito Hipotecario'!$D$20)^(0.00273972602739726)</f>
        <v>419.74767179414846</v>
      </c>
    </row>
    <row r="9795" spans="1:2" x14ac:dyDescent="0.25">
      <c r="A9795" s="4">
        <v>49286</v>
      </c>
      <c r="B9795" s="7">
        <f>+B9794*(1+'VTU Crédito Hipotecario'!$D$20)^(0.00273972602739726)</f>
        <v>419.7817772581264</v>
      </c>
    </row>
    <row r="9796" spans="1:2" x14ac:dyDescent="0.25">
      <c r="A9796" s="4">
        <v>49287</v>
      </c>
      <c r="B9796" s="7">
        <f>+B9795*(1+'VTU Crédito Hipotecario'!$D$20)^(0.00273972602739726)</f>
        <v>419.8158854932517</v>
      </c>
    </row>
    <row r="9797" spans="1:2" x14ac:dyDescent="0.25">
      <c r="A9797" s="4">
        <v>49288</v>
      </c>
      <c r="B9797" s="7">
        <f>+B9796*(1+'VTU Crédito Hipotecario'!$D$20)^(0.00273972602739726)</f>
        <v>419.84999649974958</v>
      </c>
    </row>
    <row r="9798" spans="1:2" x14ac:dyDescent="0.25">
      <c r="A9798" s="4">
        <v>49289</v>
      </c>
      <c r="B9798" s="7">
        <f>+B9797*(1+'VTU Crédito Hipotecario'!$D$20)^(0.00273972602739726)</f>
        <v>419.8841102778452</v>
      </c>
    </row>
    <row r="9799" spans="1:2" x14ac:dyDescent="0.25">
      <c r="A9799" s="4">
        <v>49290</v>
      </c>
      <c r="B9799" s="7">
        <f>+B9798*(1+'VTU Crédito Hipotecario'!$D$20)^(0.00273972602739726)</f>
        <v>419.91822682776382</v>
      </c>
    </row>
    <row r="9800" spans="1:2" x14ac:dyDescent="0.25">
      <c r="A9800" s="4">
        <v>49291</v>
      </c>
      <c r="B9800" s="7">
        <f>+B9799*(1+'VTU Crédito Hipotecario'!$D$20)^(0.00273972602739726)</f>
        <v>419.9523461497306</v>
      </c>
    </row>
    <row r="9801" spans="1:2" x14ac:dyDescent="0.25">
      <c r="A9801" s="4">
        <v>49292</v>
      </c>
      <c r="B9801" s="7">
        <f>+B9800*(1+'VTU Crédito Hipotecario'!$D$20)^(0.00273972602739726)</f>
        <v>419.98646824397076</v>
      </c>
    </row>
    <row r="9802" spans="1:2" x14ac:dyDescent="0.25">
      <c r="A9802" s="4">
        <v>49293</v>
      </c>
      <c r="B9802" s="7">
        <f>+B9801*(1+'VTU Crédito Hipotecario'!$D$20)^(0.00273972602739726)</f>
        <v>420.02059311070957</v>
      </c>
    </row>
    <row r="9803" spans="1:2" x14ac:dyDescent="0.25">
      <c r="A9803" s="4">
        <v>49294</v>
      </c>
      <c r="B9803" s="7">
        <f>+B9802*(1+'VTU Crédito Hipotecario'!$D$20)^(0.00273972602739726)</f>
        <v>420.05472075017229</v>
      </c>
    </row>
    <row r="9804" spans="1:2" x14ac:dyDescent="0.25">
      <c r="A9804" s="4">
        <v>49295</v>
      </c>
      <c r="B9804" s="7">
        <f>+B9803*(1+'VTU Crédito Hipotecario'!$D$20)^(0.00273972602739726)</f>
        <v>420.08885116258426</v>
      </c>
    </row>
    <row r="9805" spans="1:2" x14ac:dyDescent="0.25">
      <c r="A9805" s="4">
        <v>49296</v>
      </c>
      <c r="B9805" s="7">
        <f>+B9804*(1+'VTU Crédito Hipotecario'!$D$20)^(0.00273972602739726)</f>
        <v>420.12298434817075</v>
      </c>
    </row>
    <row r="9806" spans="1:2" x14ac:dyDescent="0.25">
      <c r="A9806" s="4">
        <v>49297</v>
      </c>
      <c r="B9806" s="7">
        <f>+B9805*(1+'VTU Crédito Hipotecario'!$D$20)^(0.00273972602739726)</f>
        <v>420.15712030715707</v>
      </c>
    </row>
    <row r="9807" spans="1:2" x14ac:dyDescent="0.25">
      <c r="A9807" s="4">
        <v>49298</v>
      </c>
      <c r="B9807" s="7">
        <f>+B9806*(1+'VTU Crédito Hipotecario'!$D$20)^(0.00273972602739726)</f>
        <v>420.19125903976862</v>
      </c>
    </row>
    <row r="9808" spans="1:2" x14ac:dyDescent="0.25">
      <c r="A9808" s="4">
        <v>49299</v>
      </c>
      <c r="B9808" s="7">
        <f>+B9807*(1+'VTU Crédito Hipotecario'!$D$20)^(0.00273972602739726)</f>
        <v>420.22540054623073</v>
      </c>
    </row>
    <row r="9809" spans="1:2" x14ac:dyDescent="0.25">
      <c r="A9809" s="4">
        <v>49300</v>
      </c>
      <c r="B9809" s="7">
        <f>+B9808*(1+'VTU Crédito Hipotecario'!$D$20)^(0.00273972602739726)</f>
        <v>420.25954482676877</v>
      </c>
    </row>
    <row r="9810" spans="1:2" x14ac:dyDescent="0.25">
      <c r="A9810" s="4">
        <v>49301</v>
      </c>
      <c r="B9810" s="7">
        <f>+B9809*(1+'VTU Crédito Hipotecario'!$D$20)^(0.00273972602739726)</f>
        <v>420.29369188160814</v>
      </c>
    </row>
    <row r="9811" spans="1:2" x14ac:dyDescent="0.25">
      <c r="A9811" s="4">
        <v>49302</v>
      </c>
      <c r="B9811" s="7">
        <f>+B9810*(1+'VTU Crédito Hipotecario'!$D$20)^(0.00273972602739726)</f>
        <v>420.32784171097427</v>
      </c>
    </row>
    <row r="9812" spans="1:2" x14ac:dyDescent="0.25">
      <c r="A9812" s="4">
        <v>49303</v>
      </c>
      <c r="B9812" s="7">
        <f>+B9811*(1+'VTU Crédito Hipotecario'!$D$20)^(0.00273972602739726)</f>
        <v>420.3619943150926</v>
      </c>
    </row>
    <row r="9813" spans="1:2" x14ac:dyDescent="0.25">
      <c r="A9813" s="4">
        <v>49304</v>
      </c>
      <c r="B9813" s="7">
        <f>+B9812*(1+'VTU Crédito Hipotecario'!$D$20)^(0.00273972602739726)</f>
        <v>420.39614969418864</v>
      </c>
    </row>
    <row r="9814" spans="1:2" x14ac:dyDescent="0.25">
      <c r="A9814" s="4">
        <v>49305</v>
      </c>
      <c r="B9814" s="7">
        <f>+B9813*(1+'VTU Crédito Hipotecario'!$D$20)^(0.00273972602739726)</f>
        <v>420.43030784848776</v>
      </c>
    </row>
    <row r="9815" spans="1:2" x14ac:dyDescent="0.25">
      <c r="A9815" s="4">
        <v>49306</v>
      </c>
      <c r="B9815" s="7">
        <f>+B9814*(1+'VTU Crédito Hipotecario'!$D$20)^(0.00273972602739726)</f>
        <v>420.46446877821552</v>
      </c>
    </row>
    <row r="9816" spans="1:2" x14ac:dyDescent="0.25">
      <c r="A9816" s="4">
        <v>49307</v>
      </c>
      <c r="B9816" s="7">
        <f>+B9815*(1+'VTU Crédito Hipotecario'!$D$20)^(0.00273972602739726)</f>
        <v>420.49863248359742</v>
      </c>
    </row>
    <row r="9817" spans="1:2" x14ac:dyDescent="0.25">
      <c r="A9817" s="4">
        <v>49308</v>
      </c>
      <c r="B9817" s="7">
        <f>+B9816*(1+'VTU Crédito Hipotecario'!$D$20)^(0.00273972602739726)</f>
        <v>420.53279896485896</v>
      </c>
    </row>
    <row r="9818" spans="1:2" x14ac:dyDescent="0.25">
      <c r="A9818" s="4">
        <v>49309</v>
      </c>
      <c r="B9818" s="7">
        <f>+B9817*(1+'VTU Crédito Hipotecario'!$D$20)^(0.00273972602739726)</f>
        <v>420.56696822222568</v>
      </c>
    </row>
    <row r="9819" spans="1:2" x14ac:dyDescent="0.25">
      <c r="A9819" s="4">
        <v>49310</v>
      </c>
      <c r="B9819" s="7">
        <f>+B9818*(1+'VTU Crédito Hipotecario'!$D$20)^(0.00273972602739726)</f>
        <v>420.60114025592321</v>
      </c>
    </row>
    <row r="9820" spans="1:2" x14ac:dyDescent="0.25">
      <c r="A9820" s="4">
        <v>49311</v>
      </c>
      <c r="B9820" s="7">
        <f>+B9819*(1+'VTU Crédito Hipotecario'!$D$20)^(0.00273972602739726)</f>
        <v>420.6353150661771</v>
      </c>
    </row>
    <row r="9821" spans="1:2" x14ac:dyDescent="0.25">
      <c r="A9821" s="4">
        <v>49312</v>
      </c>
      <c r="B9821" s="7">
        <f>+B9820*(1+'VTU Crédito Hipotecario'!$D$20)^(0.00273972602739726)</f>
        <v>420.6694926532129</v>
      </c>
    </row>
    <row r="9822" spans="1:2" x14ac:dyDescent="0.25">
      <c r="A9822" s="4">
        <v>49313</v>
      </c>
      <c r="B9822" s="7">
        <f>+B9821*(1+'VTU Crédito Hipotecario'!$D$20)^(0.00273972602739726)</f>
        <v>420.70367301725628</v>
      </c>
    </row>
    <row r="9823" spans="1:2" x14ac:dyDescent="0.25">
      <c r="A9823" s="4">
        <v>49314</v>
      </c>
      <c r="B9823" s="7">
        <f>+B9822*(1+'VTU Crédito Hipotecario'!$D$20)^(0.00273972602739726)</f>
        <v>420.73785615853291</v>
      </c>
    </row>
    <row r="9824" spans="1:2" x14ac:dyDescent="0.25">
      <c r="A9824" s="4">
        <v>49315</v>
      </c>
      <c r="B9824" s="7">
        <f>+B9823*(1+'VTU Crédito Hipotecario'!$D$20)^(0.00273972602739726)</f>
        <v>420.7720420772684</v>
      </c>
    </row>
    <row r="9825" spans="1:2" x14ac:dyDescent="0.25">
      <c r="A9825" s="4">
        <v>49316</v>
      </c>
      <c r="B9825" s="7">
        <f>+B9824*(1+'VTU Crédito Hipotecario'!$D$20)^(0.00273972602739726)</f>
        <v>420.80623077368841</v>
      </c>
    </row>
    <row r="9826" spans="1:2" x14ac:dyDescent="0.25">
      <c r="A9826" s="4">
        <v>49317</v>
      </c>
      <c r="B9826" s="7">
        <f>+B9825*(1+'VTU Crédito Hipotecario'!$D$20)^(0.00273972602739726)</f>
        <v>420.84042224801868</v>
      </c>
    </row>
    <row r="9827" spans="1:2" x14ac:dyDescent="0.25">
      <c r="A9827" s="4">
        <v>49318</v>
      </c>
      <c r="B9827" s="7">
        <f>+B9826*(1+'VTU Crédito Hipotecario'!$D$20)^(0.00273972602739726)</f>
        <v>420.87461650048488</v>
      </c>
    </row>
    <row r="9828" spans="1:2" x14ac:dyDescent="0.25">
      <c r="A9828" s="4">
        <v>49319</v>
      </c>
      <c r="B9828" s="7">
        <f>+B9827*(1+'VTU Crédito Hipotecario'!$D$20)^(0.00273972602739726)</f>
        <v>420.90881353131277</v>
      </c>
    </row>
    <row r="9829" spans="1:2" x14ac:dyDescent="0.25">
      <c r="A9829" s="4">
        <v>49320</v>
      </c>
      <c r="B9829" s="7">
        <f>+B9828*(1+'VTU Crédito Hipotecario'!$D$20)^(0.00273972602739726)</f>
        <v>420.9430133407281</v>
      </c>
    </row>
    <row r="9830" spans="1:2" x14ac:dyDescent="0.25">
      <c r="A9830" s="4">
        <v>49321</v>
      </c>
      <c r="B9830" s="7">
        <f>+B9829*(1+'VTU Crédito Hipotecario'!$D$20)^(0.00273972602739726)</f>
        <v>420.97721592895658</v>
      </c>
    </row>
    <row r="9831" spans="1:2" x14ac:dyDescent="0.25">
      <c r="A9831" s="4">
        <v>49322</v>
      </c>
      <c r="B9831" s="7">
        <f>+B9830*(1+'VTU Crédito Hipotecario'!$D$20)^(0.00273972602739726)</f>
        <v>421.01142129622406</v>
      </c>
    </row>
    <row r="9832" spans="1:2" x14ac:dyDescent="0.25">
      <c r="A9832" s="4">
        <v>49323</v>
      </c>
      <c r="B9832" s="7">
        <f>+B9831*(1+'VTU Crédito Hipotecario'!$D$20)^(0.00273972602739726)</f>
        <v>421.04562944275631</v>
      </c>
    </row>
    <row r="9833" spans="1:2" x14ac:dyDescent="0.25">
      <c r="A9833" s="4">
        <v>49324</v>
      </c>
      <c r="B9833" s="7">
        <f>+B9832*(1+'VTU Crédito Hipotecario'!$D$20)^(0.00273972602739726)</f>
        <v>421.07984036877917</v>
      </c>
    </row>
    <row r="9834" spans="1:2" x14ac:dyDescent="0.25">
      <c r="A9834" s="4">
        <v>49325</v>
      </c>
      <c r="B9834" s="7">
        <f>+B9833*(1+'VTU Crédito Hipotecario'!$D$20)^(0.00273972602739726)</f>
        <v>421.11405407451849</v>
      </c>
    </row>
    <row r="9835" spans="1:2" x14ac:dyDescent="0.25">
      <c r="A9835" s="4">
        <v>49326</v>
      </c>
      <c r="B9835" s="7">
        <f>+B9834*(1+'VTU Crédito Hipotecario'!$D$20)^(0.00273972602739726)</f>
        <v>421.1482705602001</v>
      </c>
    </row>
    <row r="9836" spans="1:2" x14ac:dyDescent="0.25">
      <c r="A9836" s="4">
        <v>49327</v>
      </c>
      <c r="B9836" s="7">
        <f>+B9835*(1+'VTU Crédito Hipotecario'!$D$20)^(0.00273972602739726)</f>
        <v>421.1824898260499</v>
      </c>
    </row>
    <row r="9837" spans="1:2" x14ac:dyDescent="0.25">
      <c r="A9837" s="4">
        <v>49328</v>
      </c>
      <c r="B9837" s="7">
        <f>+B9836*(1+'VTU Crédito Hipotecario'!$D$20)^(0.00273972602739726)</f>
        <v>421.21671187229373</v>
      </c>
    </row>
    <row r="9838" spans="1:2" x14ac:dyDescent="0.25">
      <c r="A9838" s="4">
        <v>49329</v>
      </c>
      <c r="B9838" s="7">
        <f>+B9837*(1+'VTU Crédito Hipotecario'!$D$20)^(0.00273972602739726)</f>
        <v>421.25093669915759</v>
      </c>
    </row>
    <row r="9839" spans="1:2" x14ac:dyDescent="0.25">
      <c r="A9839" s="4">
        <v>49330</v>
      </c>
      <c r="B9839" s="7">
        <f>+B9838*(1+'VTU Crédito Hipotecario'!$D$20)^(0.00273972602739726)</f>
        <v>421.28516430686733</v>
      </c>
    </row>
    <row r="9840" spans="1:2" x14ac:dyDescent="0.25">
      <c r="A9840" s="4">
        <v>49331</v>
      </c>
      <c r="B9840" s="7">
        <f>+B9839*(1+'VTU Crédito Hipotecario'!$D$20)^(0.00273972602739726)</f>
        <v>421.31939469564895</v>
      </c>
    </row>
    <row r="9841" spans="1:2" x14ac:dyDescent="0.25">
      <c r="A9841" s="4">
        <v>49332</v>
      </c>
      <c r="B9841" s="7">
        <f>+B9840*(1+'VTU Crédito Hipotecario'!$D$20)^(0.00273972602739726)</f>
        <v>421.35362786572841</v>
      </c>
    </row>
    <row r="9842" spans="1:2" x14ac:dyDescent="0.25">
      <c r="A9842" s="4">
        <v>49333</v>
      </c>
      <c r="B9842" s="7">
        <f>+B9841*(1+'VTU Crédito Hipotecario'!$D$20)^(0.00273972602739726)</f>
        <v>421.38786381733172</v>
      </c>
    </row>
    <row r="9843" spans="1:2" x14ac:dyDescent="0.25">
      <c r="A9843" s="4">
        <v>49334</v>
      </c>
      <c r="B9843" s="7">
        <f>+B9842*(1+'VTU Crédito Hipotecario'!$D$20)^(0.00273972602739726)</f>
        <v>421.42210255068483</v>
      </c>
    </row>
    <row r="9844" spans="1:2" x14ac:dyDescent="0.25">
      <c r="A9844" s="4">
        <v>49335</v>
      </c>
      <c r="B9844" s="7">
        <f>+B9843*(1+'VTU Crédito Hipotecario'!$D$20)^(0.00273972602739726)</f>
        <v>421.4563440660138</v>
      </c>
    </row>
    <row r="9845" spans="1:2" x14ac:dyDescent="0.25">
      <c r="A9845" s="4">
        <v>49336</v>
      </c>
      <c r="B9845" s="7">
        <f>+B9844*(1+'VTU Crédito Hipotecario'!$D$20)^(0.00273972602739726)</f>
        <v>421.49058836354465</v>
      </c>
    </row>
    <row r="9846" spans="1:2" x14ac:dyDescent="0.25">
      <c r="A9846" s="4">
        <v>49337</v>
      </c>
      <c r="B9846" s="7">
        <f>+B9845*(1+'VTU Crédito Hipotecario'!$D$20)^(0.00273972602739726)</f>
        <v>421.52483544350349</v>
      </c>
    </row>
    <row r="9847" spans="1:2" x14ac:dyDescent="0.25">
      <c r="A9847" s="4">
        <v>49338</v>
      </c>
      <c r="B9847" s="7">
        <f>+B9846*(1+'VTU Crédito Hipotecario'!$D$20)^(0.00273972602739726)</f>
        <v>421.55908530611634</v>
      </c>
    </row>
    <row r="9848" spans="1:2" x14ac:dyDescent="0.25">
      <c r="A9848" s="4">
        <v>49339</v>
      </c>
      <c r="B9848" s="7">
        <f>+B9847*(1+'VTU Crédito Hipotecario'!$D$20)^(0.00273972602739726)</f>
        <v>421.59333795160933</v>
      </c>
    </row>
    <row r="9849" spans="1:2" x14ac:dyDescent="0.25">
      <c r="A9849" s="4">
        <v>49340</v>
      </c>
      <c r="B9849" s="7">
        <f>+B9848*(1+'VTU Crédito Hipotecario'!$D$20)^(0.00273972602739726)</f>
        <v>421.62759338020857</v>
      </c>
    </row>
    <row r="9850" spans="1:2" x14ac:dyDescent="0.25">
      <c r="A9850" s="4">
        <v>49341</v>
      </c>
      <c r="B9850" s="7">
        <f>+B9849*(1+'VTU Crédito Hipotecario'!$D$20)^(0.00273972602739726)</f>
        <v>421.66185159214018</v>
      </c>
    </row>
    <row r="9851" spans="1:2" x14ac:dyDescent="0.25">
      <c r="A9851" s="4">
        <v>49342</v>
      </c>
      <c r="B9851" s="7">
        <f>+B9850*(1+'VTU Crédito Hipotecario'!$D$20)^(0.00273972602739726)</f>
        <v>421.6961125876303</v>
      </c>
    </row>
    <row r="9852" spans="1:2" x14ac:dyDescent="0.25">
      <c r="A9852" s="4">
        <v>49343</v>
      </c>
      <c r="B9852" s="7">
        <f>+B9851*(1+'VTU Crédito Hipotecario'!$D$20)^(0.00273972602739726)</f>
        <v>421.73037636690515</v>
      </c>
    </row>
    <row r="9853" spans="1:2" x14ac:dyDescent="0.25">
      <c r="A9853" s="4">
        <v>49344</v>
      </c>
      <c r="B9853" s="7">
        <f>+B9852*(1+'VTU Crédito Hipotecario'!$D$20)^(0.00273972602739726)</f>
        <v>421.76464293019086</v>
      </c>
    </row>
    <row r="9854" spans="1:2" x14ac:dyDescent="0.25">
      <c r="A9854" s="4">
        <v>49345</v>
      </c>
      <c r="B9854" s="7">
        <f>+B9853*(1+'VTU Crédito Hipotecario'!$D$20)^(0.00273972602739726)</f>
        <v>421.79891227771367</v>
      </c>
    </row>
    <row r="9855" spans="1:2" x14ac:dyDescent="0.25">
      <c r="A9855" s="4">
        <v>49346</v>
      </c>
      <c r="B9855" s="7">
        <f>+B9854*(1+'VTU Crédito Hipotecario'!$D$20)^(0.00273972602739726)</f>
        <v>421.83318440969981</v>
      </c>
    </row>
    <row r="9856" spans="1:2" x14ac:dyDescent="0.25">
      <c r="A9856" s="4">
        <v>49347</v>
      </c>
      <c r="B9856" s="7">
        <f>+B9855*(1+'VTU Crédito Hipotecario'!$D$20)^(0.00273972602739726)</f>
        <v>421.86745932637552</v>
      </c>
    </row>
    <row r="9857" spans="1:2" x14ac:dyDescent="0.25">
      <c r="A9857" s="4">
        <v>49348</v>
      </c>
      <c r="B9857" s="7">
        <f>+B9856*(1+'VTU Crédito Hipotecario'!$D$20)^(0.00273972602739726)</f>
        <v>421.9017370279671</v>
      </c>
    </row>
    <row r="9858" spans="1:2" x14ac:dyDescent="0.25">
      <c r="A9858" s="4">
        <v>49349</v>
      </c>
      <c r="B9858" s="7">
        <f>+B9857*(1+'VTU Crédito Hipotecario'!$D$20)^(0.00273972602739726)</f>
        <v>421.93601751470078</v>
      </c>
    </row>
    <row r="9859" spans="1:2" x14ac:dyDescent="0.25">
      <c r="A9859" s="4">
        <v>49350</v>
      </c>
      <c r="B9859" s="7">
        <f>+B9858*(1+'VTU Crédito Hipotecario'!$D$20)^(0.00273972602739726)</f>
        <v>421.97030078680285</v>
      </c>
    </row>
    <row r="9860" spans="1:2" x14ac:dyDescent="0.25">
      <c r="A9860" s="4">
        <v>49351</v>
      </c>
      <c r="B9860" s="7">
        <f>+B9859*(1+'VTU Crédito Hipotecario'!$D$20)^(0.00273972602739726)</f>
        <v>422.00458684449967</v>
      </c>
    </row>
    <row r="9861" spans="1:2" x14ac:dyDescent="0.25">
      <c r="A9861" s="4">
        <v>49352</v>
      </c>
      <c r="B9861" s="7">
        <f>+B9860*(1+'VTU Crédito Hipotecario'!$D$20)^(0.00273972602739726)</f>
        <v>422.03887568801753</v>
      </c>
    </row>
    <row r="9862" spans="1:2" x14ac:dyDescent="0.25">
      <c r="A9862" s="4">
        <v>49353</v>
      </c>
      <c r="B9862" s="7">
        <f>+B9861*(1+'VTU Crédito Hipotecario'!$D$20)^(0.00273972602739726)</f>
        <v>422.07316731758283</v>
      </c>
    </row>
    <row r="9863" spans="1:2" x14ac:dyDescent="0.25">
      <c r="A9863" s="4">
        <v>49354</v>
      </c>
      <c r="B9863" s="7">
        <f>+B9862*(1+'VTU Crédito Hipotecario'!$D$20)^(0.00273972602739726)</f>
        <v>422.10746173342193</v>
      </c>
    </row>
    <row r="9864" spans="1:2" x14ac:dyDescent="0.25">
      <c r="A9864" s="4">
        <v>49355</v>
      </c>
      <c r="B9864" s="7">
        <f>+B9863*(1+'VTU Crédito Hipotecario'!$D$20)^(0.00273972602739726)</f>
        <v>422.14175893576117</v>
      </c>
    </row>
    <row r="9865" spans="1:2" x14ac:dyDescent="0.25">
      <c r="A9865" s="4">
        <v>49356</v>
      </c>
      <c r="B9865" s="7">
        <f>+B9864*(1+'VTU Crédito Hipotecario'!$D$20)^(0.00273972602739726)</f>
        <v>422.17605892482703</v>
      </c>
    </row>
    <row r="9866" spans="1:2" x14ac:dyDescent="0.25">
      <c r="A9866" s="4">
        <v>49357</v>
      </c>
      <c r="B9866" s="7">
        <f>+B9865*(1+'VTU Crédito Hipotecario'!$D$20)^(0.00273972602739726)</f>
        <v>422.21036170084591</v>
      </c>
    </row>
    <row r="9867" spans="1:2" x14ac:dyDescent="0.25">
      <c r="A9867" s="4">
        <v>49358</v>
      </c>
      <c r="B9867" s="7">
        <f>+B9866*(1+'VTU Crédito Hipotecario'!$D$20)^(0.00273972602739726)</f>
        <v>422.24466726404427</v>
      </c>
    </row>
    <row r="9868" spans="1:2" x14ac:dyDescent="0.25">
      <c r="A9868" s="4">
        <v>49359</v>
      </c>
      <c r="B9868" s="7">
        <f>+B9867*(1+'VTU Crédito Hipotecario'!$D$20)^(0.00273972602739726)</f>
        <v>422.27897561464852</v>
      </c>
    </row>
    <row r="9869" spans="1:2" x14ac:dyDescent="0.25">
      <c r="A9869" s="4">
        <v>49360</v>
      </c>
      <c r="B9869" s="7">
        <f>+B9868*(1+'VTU Crédito Hipotecario'!$D$20)^(0.00273972602739726)</f>
        <v>422.31328675288518</v>
      </c>
    </row>
    <row r="9870" spans="1:2" x14ac:dyDescent="0.25">
      <c r="A9870" s="4">
        <v>49361</v>
      </c>
      <c r="B9870" s="7">
        <f>+B9869*(1+'VTU Crédito Hipotecario'!$D$20)^(0.00273972602739726)</f>
        <v>422.34760067898077</v>
      </c>
    </row>
    <row r="9871" spans="1:2" x14ac:dyDescent="0.25">
      <c r="A9871" s="4">
        <v>49362</v>
      </c>
      <c r="B9871" s="7">
        <f>+B9870*(1+'VTU Crédito Hipotecario'!$D$20)^(0.00273972602739726)</f>
        <v>422.38191739316181</v>
      </c>
    </row>
    <row r="9872" spans="1:2" x14ac:dyDescent="0.25">
      <c r="A9872" s="4">
        <v>49363</v>
      </c>
      <c r="B9872" s="7">
        <f>+B9871*(1+'VTU Crédito Hipotecario'!$D$20)^(0.00273972602739726)</f>
        <v>422.41623689565483</v>
      </c>
    </row>
    <row r="9873" spans="1:2" x14ac:dyDescent="0.25">
      <c r="A9873" s="4">
        <v>49364</v>
      </c>
      <c r="B9873" s="7">
        <f>+B9872*(1+'VTU Crédito Hipotecario'!$D$20)^(0.00273972602739726)</f>
        <v>422.45055918668635</v>
      </c>
    </row>
    <row r="9874" spans="1:2" x14ac:dyDescent="0.25">
      <c r="A9874" s="4">
        <v>49365</v>
      </c>
      <c r="B9874" s="7">
        <f>+B9873*(1+'VTU Crédito Hipotecario'!$D$20)^(0.00273972602739726)</f>
        <v>422.48488426648299</v>
      </c>
    </row>
    <row r="9875" spans="1:2" x14ac:dyDescent="0.25">
      <c r="A9875" s="4">
        <v>49366</v>
      </c>
      <c r="B9875" s="7">
        <f>+B9874*(1+'VTU Crédito Hipotecario'!$D$20)^(0.00273972602739726)</f>
        <v>422.51921213527135</v>
      </c>
    </row>
    <row r="9876" spans="1:2" x14ac:dyDescent="0.25">
      <c r="A9876" s="4">
        <v>49367</v>
      </c>
      <c r="B9876" s="7">
        <f>+B9875*(1+'VTU Crédito Hipotecario'!$D$20)^(0.00273972602739726)</f>
        <v>422.55354279327798</v>
      </c>
    </row>
    <row r="9877" spans="1:2" x14ac:dyDescent="0.25">
      <c r="A9877" s="4">
        <v>49368</v>
      </c>
      <c r="B9877" s="7">
        <f>+B9876*(1+'VTU Crédito Hipotecario'!$D$20)^(0.00273972602739726)</f>
        <v>422.5878762407296</v>
      </c>
    </row>
    <row r="9878" spans="1:2" x14ac:dyDescent="0.25">
      <c r="A9878" s="4">
        <v>49369</v>
      </c>
      <c r="B9878" s="7">
        <f>+B9877*(1+'VTU Crédito Hipotecario'!$D$20)^(0.00273972602739726)</f>
        <v>422.62221247785277</v>
      </c>
    </row>
    <row r="9879" spans="1:2" x14ac:dyDescent="0.25">
      <c r="A9879" s="4">
        <v>49370</v>
      </c>
      <c r="B9879" s="7">
        <f>+B9878*(1+'VTU Crédito Hipotecario'!$D$20)^(0.00273972602739726)</f>
        <v>422.65655150487424</v>
      </c>
    </row>
    <row r="9880" spans="1:2" x14ac:dyDescent="0.25">
      <c r="A9880" s="4">
        <v>49371</v>
      </c>
      <c r="B9880" s="7">
        <f>+B9879*(1+'VTU Crédito Hipotecario'!$D$20)^(0.00273972602739726)</f>
        <v>422.69089332202066</v>
      </c>
    </row>
    <row r="9881" spans="1:2" x14ac:dyDescent="0.25">
      <c r="A9881" s="4">
        <v>49372</v>
      </c>
      <c r="B9881" s="7">
        <f>+B9880*(1+'VTU Crédito Hipotecario'!$D$20)^(0.00273972602739726)</f>
        <v>422.7252379295187</v>
      </c>
    </row>
    <row r="9882" spans="1:2" x14ac:dyDescent="0.25">
      <c r="A9882" s="4">
        <v>49373</v>
      </c>
      <c r="B9882" s="7">
        <f>+B9881*(1+'VTU Crédito Hipotecario'!$D$20)^(0.00273972602739726)</f>
        <v>422.75958532759512</v>
      </c>
    </row>
    <row r="9883" spans="1:2" x14ac:dyDescent="0.25">
      <c r="A9883" s="4">
        <v>49374</v>
      </c>
      <c r="B9883" s="7">
        <f>+B9882*(1+'VTU Crédito Hipotecario'!$D$20)^(0.00273972602739726)</f>
        <v>422.79393551647667</v>
      </c>
    </row>
    <row r="9884" spans="1:2" x14ac:dyDescent="0.25">
      <c r="A9884" s="4">
        <v>49375</v>
      </c>
      <c r="B9884" s="7">
        <f>+B9883*(1+'VTU Crédito Hipotecario'!$D$20)^(0.00273972602739726)</f>
        <v>422.82828849639003</v>
      </c>
    </row>
    <row r="9885" spans="1:2" x14ac:dyDescent="0.25">
      <c r="A9885" s="4">
        <v>49376</v>
      </c>
      <c r="B9885" s="7">
        <f>+B9884*(1+'VTU Crédito Hipotecario'!$D$20)^(0.00273972602739726)</f>
        <v>422.86264426756208</v>
      </c>
    </row>
    <row r="9886" spans="1:2" x14ac:dyDescent="0.25">
      <c r="A9886" s="4">
        <v>49377</v>
      </c>
      <c r="B9886" s="7">
        <f>+B9885*(1+'VTU Crédito Hipotecario'!$D$20)^(0.00273972602739726)</f>
        <v>422.89700283021955</v>
      </c>
    </row>
    <row r="9887" spans="1:2" x14ac:dyDescent="0.25">
      <c r="A9887" s="4">
        <v>49378</v>
      </c>
      <c r="B9887" s="7">
        <f>+B9886*(1+'VTU Crédito Hipotecario'!$D$20)^(0.00273972602739726)</f>
        <v>422.93136418458931</v>
      </c>
    </row>
    <row r="9888" spans="1:2" x14ac:dyDescent="0.25">
      <c r="A9888" s="4">
        <v>49379</v>
      </c>
      <c r="B9888" s="7">
        <f>+B9887*(1+'VTU Crédito Hipotecario'!$D$20)^(0.00273972602739726)</f>
        <v>422.96572833089817</v>
      </c>
    </row>
    <row r="9889" spans="1:2" x14ac:dyDescent="0.25">
      <c r="A9889" s="4">
        <v>49380</v>
      </c>
      <c r="B9889" s="7">
        <f>+B9888*(1+'VTU Crédito Hipotecario'!$D$20)^(0.00273972602739726)</f>
        <v>423.00009526937293</v>
      </c>
    </row>
    <row r="9890" spans="1:2" x14ac:dyDescent="0.25">
      <c r="A9890" s="4">
        <v>49381</v>
      </c>
      <c r="B9890" s="7">
        <f>+B9889*(1+'VTU Crédito Hipotecario'!$D$20)^(0.00273972602739726)</f>
        <v>423.03446500024052</v>
      </c>
    </row>
    <row r="9891" spans="1:2" x14ac:dyDescent="0.25">
      <c r="A9891" s="4">
        <v>49382</v>
      </c>
      <c r="B9891" s="7">
        <f>+B9890*(1+'VTU Crédito Hipotecario'!$D$20)^(0.00273972602739726)</f>
        <v>423.06883752372784</v>
      </c>
    </row>
    <row r="9892" spans="1:2" x14ac:dyDescent="0.25">
      <c r="A9892" s="4">
        <v>49383</v>
      </c>
      <c r="B9892" s="7">
        <f>+B9891*(1+'VTU Crédito Hipotecario'!$D$20)^(0.00273972602739726)</f>
        <v>423.10321284006176</v>
      </c>
    </row>
    <row r="9893" spans="1:2" x14ac:dyDescent="0.25">
      <c r="A9893" s="4">
        <v>49384</v>
      </c>
      <c r="B9893" s="7">
        <f>+B9892*(1+'VTU Crédito Hipotecario'!$D$20)^(0.00273972602739726)</f>
        <v>423.1375909494692</v>
      </c>
    </row>
    <row r="9894" spans="1:2" x14ac:dyDescent="0.25">
      <c r="A9894" s="4">
        <v>49385</v>
      </c>
      <c r="B9894" s="7">
        <f>+B9893*(1+'VTU Crédito Hipotecario'!$D$20)^(0.00273972602739726)</f>
        <v>423.17197185217714</v>
      </c>
    </row>
    <row r="9895" spans="1:2" x14ac:dyDescent="0.25">
      <c r="A9895" s="4">
        <v>49386</v>
      </c>
      <c r="B9895" s="7">
        <f>+B9894*(1+'VTU Crédito Hipotecario'!$D$20)^(0.00273972602739726)</f>
        <v>423.20635554841249</v>
      </c>
    </row>
    <row r="9896" spans="1:2" x14ac:dyDescent="0.25">
      <c r="A9896" s="4">
        <v>49387</v>
      </c>
      <c r="B9896" s="7">
        <f>+B9895*(1+'VTU Crédito Hipotecario'!$D$20)^(0.00273972602739726)</f>
        <v>423.24074203840229</v>
      </c>
    </row>
    <row r="9897" spans="1:2" x14ac:dyDescent="0.25">
      <c r="A9897" s="4">
        <v>49388</v>
      </c>
      <c r="B9897" s="7">
        <f>+B9896*(1+'VTU Crédito Hipotecario'!$D$20)^(0.00273972602739726)</f>
        <v>423.27513132237345</v>
      </c>
    </row>
    <row r="9898" spans="1:2" x14ac:dyDescent="0.25">
      <c r="A9898" s="4">
        <v>49389</v>
      </c>
      <c r="B9898" s="7">
        <f>+B9897*(1+'VTU Crédito Hipotecario'!$D$20)^(0.00273972602739726)</f>
        <v>423.30952340055308</v>
      </c>
    </row>
    <row r="9899" spans="1:2" x14ac:dyDescent="0.25">
      <c r="A9899" s="4">
        <v>49390</v>
      </c>
      <c r="B9899" s="7">
        <f>+B9898*(1+'VTU Crédito Hipotecario'!$D$20)^(0.00273972602739726)</f>
        <v>423.34391827316819</v>
      </c>
    </row>
    <row r="9900" spans="1:2" x14ac:dyDescent="0.25">
      <c r="A9900" s="4">
        <v>49391</v>
      </c>
      <c r="B9900" s="7">
        <f>+B9899*(1+'VTU Crédito Hipotecario'!$D$20)^(0.00273972602739726)</f>
        <v>423.37831594044582</v>
      </c>
    </row>
    <row r="9901" spans="1:2" x14ac:dyDescent="0.25">
      <c r="A9901" s="4">
        <v>49392</v>
      </c>
      <c r="B9901" s="7">
        <f>+B9900*(1+'VTU Crédito Hipotecario'!$D$20)^(0.00273972602739726)</f>
        <v>423.41271640261306</v>
      </c>
    </row>
    <row r="9902" spans="1:2" x14ac:dyDescent="0.25">
      <c r="A9902" s="4">
        <v>49393</v>
      </c>
      <c r="B9902" s="7">
        <f>+B9901*(1+'VTU Crédito Hipotecario'!$D$20)^(0.00273972602739726)</f>
        <v>423.447119659897</v>
      </c>
    </row>
    <row r="9903" spans="1:2" x14ac:dyDescent="0.25">
      <c r="A9903" s="4">
        <v>49394</v>
      </c>
      <c r="B9903" s="7">
        <f>+B9902*(1+'VTU Crédito Hipotecario'!$D$20)^(0.00273972602739726)</f>
        <v>423.48152571252473</v>
      </c>
    </row>
    <row r="9904" spans="1:2" x14ac:dyDescent="0.25">
      <c r="A9904" s="4">
        <v>49395</v>
      </c>
      <c r="B9904" s="7">
        <f>+B9903*(1+'VTU Crédito Hipotecario'!$D$20)^(0.00273972602739726)</f>
        <v>423.51593456072339</v>
      </c>
    </row>
    <row r="9905" spans="1:2" x14ac:dyDescent="0.25">
      <c r="A9905" s="4">
        <v>49396</v>
      </c>
      <c r="B9905" s="7">
        <f>+B9904*(1+'VTU Crédito Hipotecario'!$D$20)^(0.00273972602739726)</f>
        <v>423.55034620472014</v>
      </c>
    </row>
    <row r="9906" spans="1:2" x14ac:dyDescent="0.25">
      <c r="A9906" s="4">
        <v>49397</v>
      </c>
      <c r="B9906" s="7">
        <f>+B9905*(1+'VTU Crédito Hipotecario'!$D$20)^(0.00273972602739726)</f>
        <v>423.58476064474212</v>
      </c>
    </row>
    <row r="9907" spans="1:2" x14ac:dyDescent="0.25">
      <c r="A9907" s="4">
        <v>49398</v>
      </c>
      <c r="B9907" s="7">
        <f>+B9906*(1+'VTU Crédito Hipotecario'!$D$20)^(0.00273972602739726)</f>
        <v>423.61917788101653</v>
      </c>
    </row>
    <row r="9908" spans="1:2" x14ac:dyDescent="0.25">
      <c r="A9908" s="4">
        <v>49399</v>
      </c>
      <c r="B9908" s="7">
        <f>+B9907*(1+'VTU Crédito Hipotecario'!$D$20)^(0.00273972602739726)</f>
        <v>423.65359791377051</v>
      </c>
    </row>
    <row r="9909" spans="1:2" x14ac:dyDescent="0.25">
      <c r="A9909" s="4">
        <v>49400</v>
      </c>
      <c r="B9909" s="7">
        <f>+B9908*(1+'VTU Crédito Hipotecario'!$D$20)^(0.00273972602739726)</f>
        <v>423.68802074323139</v>
      </c>
    </row>
    <row r="9910" spans="1:2" x14ac:dyDescent="0.25">
      <c r="A9910" s="4">
        <v>49401</v>
      </c>
      <c r="B9910" s="7">
        <f>+B9909*(1+'VTU Crédito Hipotecario'!$D$20)^(0.00273972602739726)</f>
        <v>423.72244636962631</v>
      </c>
    </row>
    <row r="9911" spans="1:2" x14ac:dyDescent="0.25">
      <c r="A9911" s="4">
        <v>49402</v>
      </c>
      <c r="B9911" s="7">
        <f>+B9910*(1+'VTU Crédito Hipotecario'!$D$20)^(0.00273972602739726)</f>
        <v>423.75687479318259</v>
      </c>
    </row>
    <row r="9912" spans="1:2" x14ac:dyDescent="0.25">
      <c r="A9912" s="4">
        <v>49403</v>
      </c>
      <c r="B9912" s="7">
        <f>+B9911*(1+'VTU Crédito Hipotecario'!$D$20)^(0.00273972602739726)</f>
        <v>423.79130601412749</v>
      </c>
    </row>
    <row r="9913" spans="1:2" x14ac:dyDescent="0.25">
      <c r="A9913" s="4">
        <v>49404</v>
      </c>
      <c r="B9913" s="7">
        <f>+B9912*(1+'VTU Crédito Hipotecario'!$D$20)^(0.00273972602739726)</f>
        <v>423.82574003268832</v>
      </c>
    </row>
    <row r="9914" spans="1:2" x14ac:dyDescent="0.25">
      <c r="A9914" s="4">
        <v>49405</v>
      </c>
      <c r="B9914" s="7">
        <f>+B9913*(1+'VTU Crédito Hipotecario'!$D$20)^(0.00273972602739726)</f>
        <v>423.86017684909234</v>
      </c>
    </row>
    <row r="9915" spans="1:2" x14ac:dyDescent="0.25">
      <c r="A9915" s="4">
        <v>49406</v>
      </c>
      <c r="B9915" s="7">
        <f>+B9914*(1+'VTU Crédito Hipotecario'!$D$20)^(0.00273972602739726)</f>
        <v>423.89461646356693</v>
      </c>
    </row>
    <row r="9916" spans="1:2" x14ac:dyDescent="0.25">
      <c r="A9916" s="4">
        <v>49407</v>
      </c>
      <c r="B9916" s="7">
        <f>+B9915*(1+'VTU Crédito Hipotecario'!$D$20)^(0.00273972602739726)</f>
        <v>423.92905887633941</v>
      </c>
    </row>
    <row r="9917" spans="1:2" x14ac:dyDescent="0.25">
      <c r="A9917" s="4">
        <v>49408</v>
      </c>
      <c r="B9917" s="7">
        <f>+B9916*(1+'VTU Crédito Hipotecario'!$D$20)^(0.00273972602739726)</f>
        <v>423.9635040876372</v>
      </c>
    </row>
    <row r="9918" spans="1:2" x14ac:dyDescent="0.25">
      <c r="A9918" s="4">
        <v>49409</v>
      </c>
      <c r="B9918" s="7">
        <f>+B9917*(1+'VTU Crédito Hipotecario'!$D$20)^(0.00273972602739726)</f>
        <v>423.99795209768763</v>
      </c>
    </row>
    <row r="9919" spans="1:2" x14ac:dyDescent="0.25">
      <c r="A9919" s="4">
        <v>49410</v>
      </c>
      <c r="B9919" s="7">
        <f>+B9918*(1+'VTU Crédito Hipotecario'!$D$20)^(0.00273972602739726)</f>
        <v>424.03240290671812</v>
      </c>
    </row>
    <row r="9920" spans="1:2" x14ac:dyDescent="0.25">
      <c r="A9920" s="4">
        <v>49411</v>
      </c>
      <c r="B9920" s="7">
        <f>+B9919*(1+'VTU Crédito Hipotecario'!$D$20)^(0.00273972602739726)</f>
        <v>424.0668565149561</v>
      </c>
    </row>
    <row r="9921" spans="1:2" x14ac:dyDescent="0.25">
      <c r="A9921" s="4">
        <v>49412</v>
      </c>
      <c r="B9921" s="7">
        <f>+B9920*(1+'VTU Crédito Hipotecario'!$D$20)^(0.00273972602739726)</f>
        <v>424.10131292262901</v>
      </c>
    </row>
    <row r="9922" spans="1:2" x14ac:dyDescent="0.25">
      <c r="A9922" s="4">
        <v>49413</v>
      </c>
      <c r="B9922" s="7">
        <f>+B9921*(1+'VTU Crédito Hipotecario'!$D$20)^(0.00273972602739726)</f>
        <v>424.13577212996432</v>
      </c>
    </row>
    <row r="9923" spans="1:2" x14ac:dyDescent="0.25">
      <c r="A9923" s="4">
        <v>49414</v>
      </c>
      <c r="B9923" s="7">
        <f>+B9922*(1+'VTU Crédito Hipotecario'!$D$20)^(0.00273972602739726)</f>
        <v>424.17023413718948</v>
      </c>
    </row>
    <row r="9924" spans="1:2" x14ac:dyDescent="0.25">
      <c r="A9924" s="4">
        <v>49415</v>
      </c>
      <c r="B9924" s="7">
        <f>+B9923*(1+'VTU Crédito Hipotecario'!$D$20)^(0.00273972602739726)</f>
        <v>424.20469894453203</v>
      </c>
    </row>
    <row r="9925" spans="1:2" x14ac:dyDescent="0.25">
      <c r="A9925" s="4">
        <v>49416</v>
      </c>
      <c r="B9925" s="7">
        <f>+B9924*(1+'VTU Crédito Hipotecario'!$D$20)^(0.00273972602739726)</f>
        <v>424.23916655221944</v>
      </c>
    </row>
    <row r="9926" spans="1:2" x14ac:dyDescent="0.25">
      <c r="A9926" s="4">
        <v>49417</v>
      </c>
      <c r="B9926" s="7">
        <f>+B9925*(1+'VTU Crédito Hipotecario'!$D$20)^(0.00273972602739726)</f>
        <v>424.27363696047928</v>
      </c>
    </row>
    <row r="9927" spans="1:2" x14ac:dyDescent="0.25">
      <c r="A9927" s="4">
        <v>49418</v>
      </c>
      <c r="B9927" s="7">
        <f>+B9926*(1+'VTU Crédito Hipotecario'!$D$20)^(0.00273972602739726)</f>
        <v>424.30811016953908</v>
      </c>
    </row>
    <row r="9928" spans="1:2" x14ac:dyDescent="0.25">
      <c r="A9928" s="4">
        <v>49419</v>
      </c>
      <c r="B9928" s="7">
        <f>+B9927*(1+'VTU Crédito Hipotecario'!$D$20)^(0.00273972602739726)</f>
        <v>424.34258617962644</v>
      </c>
    </row>
    <row r="9929" spans="1:2" x14ac:dyDescent="0.25">
      <c r="A9929" s="4">
        <v>49420</v>
      </c>
      <c r="B9929" s="7">
        <f>+B9928*(1+'VTU Crédito Hipotecario'!$D$20)^(0.00273972602739726)</f>
        <v>424.37706499096896</v>
      </c>
    </row>
    <row r="9930" spans="1:2" x14ac:dyDescent="0.25">
      <c r="A9930" s="4">
        <v>49421</v>
      </c>
      <c r="B9930" s="7">
        <f>+B9929*(1+'VTU Crédito Hipotecario'!$D$20)^(0.00273972602739726)</f>
        <v>424.41154660379419</v>
      </c>
    </row>
    <row r="9931" spans="1:2" x14ac:dyDescent="0.25">
      <c r="A9931" s="4">
        <v>49422</v>
      </c>
      <c r="B9931" s="7">
        <f>+B9930*(1+'VTU Crédito Hipotecario'!$D$20)^(0.00273972602739726)</f>
        <v>424.44603101832979</v>
      </c>
    </row>
    <row r="9932" spans="1:2" x14ac:dyDescent="0.25">
      <c r="A9932" s="4">
        <v>49423</v>
      </c>
      <c r="B9932" s="7">
        <f>+B9931*(1+'VTU Crédito Hipotecario'!$D$20)^(0.00273972602739726)</f>
        <v>424.48051823480341</v>
      </c>
    </row>
    <row r="9933" spans="1:2" x14ac:dyDescent="0.25">
      <c r="A9933" s="4">
        <v>49424</v>
      </c>
      <c r="B9933" s="7">
        <f>+B9932*(1+'VTU Crédito Hipotecario'!$D$20)^(0.00273972602739726)</f>
        <v>424.51500825344272</v>
      </c>
    </row>
    <row r="9934" spans="1:2" x14ac:dyDescent="0.25">
      <c r="A9934" s="4">
        <v>49425</v>
      </c>
      <c r="B9934" s="7">
        <f>+B9933*(1+'VTU Crédito Hipotecario'!$D$20)^(0.00273972602739726)</f>
        <v>424.54950107447536</v>
      </c>
    </row>
    <row r="9935" spans="1:2" x14ac:dyDescent="0.25">
      <c r="A9935" s="4">
        <v>49426</v>
      </c>
      <c r="B9935" s="7">
        <f>+B9934*(1+'VTU Crédito Hipotecario'!$D$20)^(0.00273972602739726)</f>
        <v>424.58399669812906</v>
      </c>
    </row>
    <row r="9936" spans="1:2" x14ac:dyDescent="0.25">
      <c r="A9936" s="4">
        <v>49427</v>
      </c>
      <c r="B9936" s="7">
        <f>+B9935*(1+'VTU Crédito Hipotecario'!$D$20)^(0.00273972602739726)</f>
        <v>424.61849512463158</v>
      </c>
    </row>
    <row r="9937" spans="1:2" x14ac:dyDescent="0.25">
      <c r="A9937" s="4">
        <v>49428</v>
      </c>
      <c r="B9937" s="7">
        <f>+B9936*(1+'VTU Crédito Hipotecario'!$D$20)^(0.00273972602739726)</f>
        <v>424.65299635421059</v>
      </c>
    </row>
    <row r="9938" spans="1:2" x14ac:dyDescent="0.25">
      <c r="A9938" s="4">
        <v>49429</v>
      </c>
      <c r="B9938" s="7">
        <f>+B9937*(1+'VTU Crédito Hipotecario'!$D$20)^(0.00273972602739726)</f>
        <v>424.68750038709391</v>
      </c>
    </row>
    <row r="9939" spans="1:2" x14ac:dyDescent="0.25">
      <c r="A9939" s="4">
        <v>49430</v>
      </c>
      <c r="B9939" s="7">
        <f>+B9938*(1+'VTU Crédito Hipotecario'!$D$20)^(0.00273972602739726)</f>
        <v>424.72200722350925</v>
      </c>
    </row>
    <row r="9940" spans="1:2" x14ac:dyDescent="0.25">
      <c r="A9940" s="4">
        <v>49431</v>
      </c>
      <c r="B9940" s="7">
        <f>+B9939*(1+'VTU Crédito Hipotecario'!$D$20)^(0.00273972602739726)</f>
        <v>424.75651686368445</v>
      </c>
    </row>
    <row r="9941" spans="1:2" x14ac:dyDescent="0.25">
      <c r="A9941" s="4">
        <v>49432</v>
      </c>
      <c r="B9941" s="7">
        <f>+B9940*(1+'VTU Crédito Hipotecario'!$D$20)^(0.00273972602739726)</f>
        <v>424.79102930784728</v>
      </c>
    </row>
    <row r="9942" spans="1:2" x14ac:dyDescent="0.25">
      <c r="A9942" s="4">
        <v>49433</v>
      </c>
      <c r="B9942" s="7">
        <f>+B9941*(1+'VTU Crédito Hipotecario'!$D$20)^(0.00273972602739726)</f>
        <v>424.82554455622562</v>
      </c>
    </row>
    <row r="9943" spans="1:2" x14ac:dyDescent="0.25">
      <c r="A9943" s="4">
        <v>49434</v>
      </c>
      <c r="B9943" s="7">
        <f>+B9942*(1+'VTU Crédito Hipotecario'!$D$20)^(0.00273972602739726)</f>
        <v>424.8600626090473</v>
      </c>
    </row>
    <row r="9944" spans="1:2" x14ac:dyDescent="0.25">
      <c r="A9944" s="4">
        <v>49435</v>
      </c>
      <c r="B9944" s="7">
        <f>+B9943*(1+'VTU Crédito Hipotecario'!$D$20)^(0.00273972602739726)</f>
        <v>424.89458346654015</v>
      </c>
    </row>
    <row r="9945" spans="1:2" x14ac:dyDescent="0.25">
      <c r="A9945" s="4">
        <v>49436</v>
      </c>
      <c r="B9945" s="7">
        <f>+B9944*(1+'VTU Crédito Hipotecario'!$D$20)^(0.00273972602739726)</f>
        <v>424.92910712893212</v>
      </c>
    </row>
    <row r="9946" spans="1:2" x14ac:dyDescent="0.25">
      <c r="A9946" s="4">
        <v>49437</v>
      </c>
      <c r="B9946" s="7">
        <f>+B9945*(1+'VTU Crédito Hipotecario'!$D$20)^(0.00273972602739726)</f>
        <v>424.96363359645107</v>
      </c>
    </row>
    <row r="9947" spans="1:2" x14ac:dyDescent="0.25">
      <c r="A9947" s="4">
        <v>49438</v>
      </c>
      <c r="B9947" s="7">
        <f>+B9946*(1+'VTU Crédito Hipotecario'!$D$20)^(0.00273972602739726)</f>
        <v>424.99816286932491</v>
      </c>
    </row>
    <row r="9948" spans="1:2" x14ac:dyDescent="0.25">
      <c r="A9948" s="4">
        <v>49439</v>
      </c>
      <c r="B9948" s="7">
        <f>+B9947*(1+'VTU Crédito Hipotecario'!$D$20)^(0.00273972602739726)</f>
        <v>425.03269494778164</v>
      </c>
    </row>
    <row r="9949" spans="1:2" x14ac:dyDescent="0.25">
      <c r="A9949" s="4">
        <v>49440</v>
      </c>
      <c r="B9949" s="7">
        <f>+B9948*(1+'VTU Crédito Hipotecario'!$D$20)^(0.00273972602739726)</f>
        <v>425.06722983204918</v>
      </c>
    </row>
    <row r="9950" spans="1:2" x14ac:dyDescent="0.25">
      <c r="A9950" s="4">
        <v>49441</v>
      </c>
      <c r="B9950" s="7">
        <f>+B9949*(1+'VTU Crédito Hipotecario'!$D$20)^(0.00273972602739726)</f>
        <v>425.10176752235549</v>
      </c>
    </row>
    <row r="9951" spans="1:2" x14ac:dyDescent="0.25">
      <c r="A9951" s="4">
        <v>49442</v>
      </c>
      <c r="B9951" s="7">
        <f>+B9950*(1+'VTU Crédito Hipotecario'!$D$20)^(0.00273972602739726)</f>
        <v>425.13630801892862</v>
      </c>
    </row>
    <row r="9952" spans="1:2" x14ac:dyDescent="0.25">
      <c r="A9952" s="4">
        <v>49443</v>
      </c>
      <c r="B9952" s="7">
        <f>+B9951*(1+'VTU Crédito Hipotecario'!$D$20)^(0.00273972602739726)</f>
        <v>425.17085132199657</v>
      </c>
    </row>
    <row r="9953" spans="1:2" x14ac:dyDescent="0.25">
      <c r="A9953" s="4">
        <v>49444</v>
      </c>
      <c r="B9953" s="7">
        <f>+B9952*(1+'VTU Crédito Hipotecario'!$D$20)^(0.00273972602739726)</f>
        <v>425.20539743178733</v>
      </c>
    </row>
    <row r="9954" spans="1:2" x14ac:dyDescent="0.25">
      <c r="A9954" s="4">
        <v>49445</v>
      </c>
      <c r="B9954" s="7">
        <f>+B9953*(1+'VTU Crédito Hipotecario'!$D$20)^(0.00273972602739726)</f>
        <v>425.23994634852897</v>
      </c>
    </row>
    <row r="9955" spans="1:2" x14ac:dyDescent="0.25">
      <c r="A9955" s="4">
        <v>49446</v>
      </c>
      <c r="B9955" s="7">
        <f>+B9954*(1+'VTU Crédito Hipotecario'!$D$20)^(0.00273972602739726)</f>
        <v>425.2744980724496</v>
      </c>
    </row>
    <row r="9956" spans="1:2" x14ac:dyDescent="0.25">
      <c r="A9956" s="4">
        <v>49447</v>
      </c>
      <c r="B9956" s="7">
        <f>+B9955*(1+'VTU Crédito Hipotecario'!$D$20)^(0.00273972602739726)</f>
        <v>425.30905260377727</v>
      </c>
    </row>
    <row r="9957" spans="1:2" x14ac:dyDescent="0.25">
      <c r="A9957" s="4">
        <v>49448</v>
      </c>
      <c r="B9957" s="7">
        <f>+B9956*(1+'VTU Crédito Hipotecario'!$D$20)^(0.00273972602739726)</f>
        <v>425.3436099427401</v>
      </c>
    </row>
    <row r="9958" spans="1:2" x14ac:dyDescent="0.25">
      <c r="A9958" s="4">
        <v>49449</v>
      </c>
      <c r="B9958" s="7">
        <f>+B9957*(1+'VTU Crédito Hipotecario'!$D$20)^(0.00273972602739726)</f>
        <v>425.37817008956625</v>
      </c>
    </row>
    <row r="9959" spans="1:2" x14ac:dyDescent="0.25">
      <c r="A9959" s="4">
        <v>49450</v>
      </c>
      <c r="B9959" s="7">
        <f>+B9958*(1+'VTU Crédito Hipotecario'!$D$20)^(0.00273972602739726)</f>
        <v>425.41273304448384</v>
      </c>
    </row>
    <row r="9960" spans="1:2" x14ac:dyDescent="0.25">
      <c r="A9960" s="4">
        <v>49451</v>
      </c>
      <c r="B9960" s="7">
        <f>+B9959*(1+'VTU Crédito Hipotecario'!$D$20)^(0.00273972602739726)</f>
        <v>425.44729880772104</v>
      </c>
    </row>
    <row r="9961" spans="1:2" x14ac:dyDescent="0.25">
      <c r="A9961" s="4">
        <v>49452</v>
      </c>
      <c r="B9961" s="7">
        <f>+B9960*(1+'VTU Crédito Hipotecario'!$D$20)^(0.00273972602739726)</f>
        <v>425.48186737950601</v>
      </c>
    </row>
    <row r="9962" spans="1:2" x14ac:dyDescent="0.25">
      <c r="A9962" s="4">
        <v>49453</v>
      </c>
      <c r="B9962" s="7">
        <f>+B9961*(1+'VTU Crédito Hipotecario'!$D$20)^(0.00273972602739726)</f>
        <v>425.51643876006693</v>
      </c>
    </row>
    <row r="9963" spans="1:2" x14ac:dyDescent="0.25">
      <c r="A9963" s="4">
        <v>49454</v>
      </c>
      <c r="B9963" s="7">
        <f>+B9962*(1+'VTU Crédito Hipotecario'!$D$20)^(0.00273972602739726)</f>
        <v>425.55101294963208</v>
      </c>
    </row>
    <row r="9964" spans="1:2" x14ac:dyDescent="0.25">
      <c r="A9964" s="4">
        <v>49455</v>
      </c>
      <c r="B9964" s="7">
        <f>+B9963*(1+'VTU Crédito Hipotecario'!$D$20)^(0.00273972602739726)</f>
        <v>425.58558994842969</v>
      </c>
    </row>
    <row r="9965" spans="1:2" x14ac:dyDescent="0.25">
      <c r="A9965" s="4">
        <v>49456</v>
      </c>
      <c r="B9965" s="7">
        <f>+B9964*(1+'VTU Crédito Hipotecario'!$D$20)^(0.00273972602739726)</f>
        <v>425.62016975668797</v>
      </c>
    </row>
    <row r="9966" spans="1:2" x14ac:dyDescent="0.25">
      <c r="A9966" s="4">
        <v>49457</v>
      </c>
      <c r="B9966" s="7">
        <f>+B9965*(1+'VTU Crédito Hipotecario'!$D$20)^(0.00273972602739726)</f>
        <v>425.65475237463522</v>
      </c>
    </row>
    <row r="9967" spans="1:2" x14ac:dyDescent="0.25">
      <c r="A9967" s="4">
        <v>49458</v>
      </c>
      <c r="B9967" s="7">
        <f>+B9966*(1+'VTU Crédito Hipotecario'!$D$20)^(0.00273972602739726)</f>
        <v>425.68933780249972</v>
      </c>
    </row>
    <row r="9968" spans="1:2" x14ac:dyDescent="0.25">
      <c r="A9968" s="4">
        <v>49459</v>
      </c>
      <c r="B9968" s="7">
        <f>+B9967*(1+'VTU Crédito Hipotecario'!$D$20)^(0.00273972602739726)</f>
        <v>425.72392604050981</v>
      </c>
    </row>
    <row r="9969" spans="1:2" x14ac:dyDescent="0.25">
      <c r="A9969" s="4">
        <v>49460</v>
      </c>
      <c r="B9969" s="7">
        <f>+B9968*(1+'VTU Crédito Hipotecario'!$D$20)^(0.00273972602739726)</f>
        <v>425.75851708889383</v>
      </c>
    </row>
    <row r="9970" spans="1:2" x14ac:dyDescent="0.25">
      <c r="A9970" s="4">
        <v>49461</v>
      </c>
      <c r="B9970" s="7">
        <f>+B9969*(1+'VTU Crédito Hipotecario'!$D$20)^(0.00273972602739726)</f>
        <v>425.79311094788011</v>
      </c>
    </row>
    <row r="9971" spans="1:2" x14ac:dyDescent="0.25">
      <c r="A9971" s="4">
        <v>49462</v>
      </c>
      <c r="B9971" s="7">
        <f>+B9970*(1+'VTU Crédito Hipotecario'!$D$20)^(0.00273972602739726)</f>
        <v>425.827707617697</v>
      </c>
    </row>
    <row r="9972" spans="1:2" x14ac:dyDescent="0.25">
      <c r="A9972" s="4">
        <v>49463</v>
      </c>
      <c r="B9972" s="7">
        <f>+B9971*(1+'VTU Crédito Hipotecario'!$D$20)^(0.00273972602739726)</f>
        <v>425.8623070985729</v>
      </c>
    </row>
    <row r="9973" spans="1:2" x14ac:dyDescent="0.25">
      <c r="A9973" s="4">
        <v>49464</v>
      </c>
      <c r="B9973" s="7">
        <f>+B9972*(1+'VTU Crédito Hipotecario'!$D$20)^(0.00273972602739726)</f>
        <v>425.89690939073625</v>
      </c>
    </row>
    <row r="9974" spans="1:2" x14ac:dyDescent="0.25">
      <c r="A9974" s="4">
        <v>49465</v>
      </c>
      <c r="B9974" s="7">
        <f>+B9973*(1+'VTU Crédito Hipotecario'!$D$20)^(0.00273972602739726)</f>
        <v>425.93151449441541</v>
      </c>
    </row>
    <row r="9975" spans="1:2" x14ac:dyDescent="0.25">
      <c r="A9975" s="4">
        <v>49466</v>
      </c>
      <c r="B9975" s="7">
        <f>+B9974*(1+'VTU Crédito Hipotecario'!$D$20)^(0.00273972602739726)</f>
        <v>425.96612240983887</v>
      </c>
    </row>
    <row r="9976" spans="1:2" x14ac:dyDescent="0.25">
      <c r="A9976" s="4">
        <v>49467</v>
      </c>
      <c r="B9976" s="7">
        <f>+B9975*(1+'VTU Crédito Hipotecario'!$D$20)^(0.00273972602739726)</f>
        <v>426.0007331372351</v>
      </c>
    </row>
    <row r="9977" spans="1:2" x14ac:dyDescent="0.25">
      <c r="A9977" s="4">
        <v>49468</v>
      </c>
      <c r="B9977" s="7">
        <f>+B9976*(1+'VTU Crédito Hipotecario'!$D$20)^(0.00273972602739726)</f>
        <v>426.03534667683255</v>
      </c>
    </row>
    <row r="9978" spans="1:2" x14ac:dyDescent="0.25">
      <c r="A9978" s="4">
        <v>49469</v>
      </c>
      <c r="B9978" s="7">
        <f>+B9977*(1+'VTU Crédito Hipotecario'!$D$20)^(0.00273972602739726)</f>
        <v>426.06996302885972</v>
      </c>
    </row>
    <row r="9979" spans="1:2" x14ac:dyDescent="0.25">
      <c r="A9979" s="4">
        <v>49470</v>
      </c>
      <c r="B9979" s="7">
        <f>+B9978*(1+'VTU Crédito Hipotecario'!$D$20)^(0.00273972602739726)</f>
        <v>426.10458219354513</v>
      </c>
    </row>
    <row r="9980" spans="1:2" x14ac:dyDescent="0.25">
      <c r="A9980" s="4">
        <v>49471</v>
      </c>
      <c r="B9980" s="7">
        <f>+B9979*(1+'VTU Crédito Hipotecario'!$D$20)^(0.00273972602739726)</f>
        <v>426.13920417111729</v>
      </c>
    </row>
    <row r="9981" spans="1:2" x14ac:dyDescent="0.25">
      <c r="A9981" s="4">
        <v>49472</v>
      </c>
      <c r="B9981" s="7">
        <f>+B9980*(1+'VTU Crédito Hipotecario'!$D$20)^(0.00273972602739726)</f>
        <v>426.17382896180476</v>
      </c>
    </row>
    <row r="9982" spans="1:2" x14ac:dyDescent="0.25">
      <c r="A9982" s="4">
        <v>49473</v>
      </c>
      <c r="B9982" s="7">
        <f>+B9981*(1+'VTU Crédito Hipotecario'!$D$20)^(0.00273972602739726)</f>
        <v>426.20845656583617</v>
      </c>
    </row>
    <row r="9983" spans="1:2" x14ac:dyDescent="0.25">
      <c r="A9983" s="4">
        <v>49474</v>
      </c>
      <c r="B9983" s="7">
        <f>+B9982*(1+'VTU Crédito Hipotecario'!$D$20)^(0.00273972602739726)</f>
        <v>426.24308698344004</v>
      </c>
    </row>
    <row r="9984" spans="1:2" x14ac:dyDescent="0.25">
      <c r="A9984" s="4">
        <v>49475</v>
      </c>
      <c r="B9984" s="7">
        <f>+B9983*(1+'VTU Crédito Hipotecario'!$D$20)^(0.00273972602739726)</f>
        <v>426.27772021484503</v>
      </c>
    </row>
    <row r="9985" spans="1:2" x14ac:dyDescent="0.25">
      <c r="A9985" s="4">
        <v>49476</v>
      </c>
      <c r="B9985" s="7">
        <f>+B9984*(1+'VTU Crédito Hipotecario'!$D$20)^(0.00273972602739726)</f>
        <v>426.31235626027973</v>
      </c>
    </row>
    <row r="9986" spans="1:2" x14ac:dyDescent="0.25">
      <c r="A9986" s="4">
        <v>49477</v>
      </c>
      <c r="B9986" s="7">
        <f>+B9985*(1+'VTU Crédito Hipotecario'!$D$20)^(0.00273972602739726)</f>
        <v>426.3469951199728</v>
      </c>
    </row>
    <row r="9987" spans="1:2" x14ac:dyDescent="0.25">
      <c r="A9987" s="4">
        <v>49478</v>
      </c>
      <c r="B9987" s="7">
        <f>+B9986*(1+'VTU Crédito Hipotecario'!$D$20)^(0.00273972602739726)</f>
        <v>426.38163679415294</v>
      </c>
    </row>
    <row r="9988" spans="1:2" x14ac:dyDescent="0.25">
      <c r="A9988" s="4">
        <v>49479</v>
      </c>
      <c r="B9988" s="7">
        <f>+B9987*(1+'VTU Crédito Hipotecario'!$D$20)^(0.00273972602739726)</f>
        <v>426.41628128304876</v>
      </c>
    </row>
    <row r="9989" spans="1:2" x14ac:dyDescent="0.25">
      <c r="A9989" s="4">
        <v>49480</v>
      </c>
      <c r="B9989" s="7">
        <f>+B9988*(1+'VTU Crédito Hipotecario'!$D$20)^(0.00273972602739726)</f>
        <v>426.45092858688901</v>
      </c>
    </row>
    <row r="9990" spans="1:2" x14ac:dyDescent="0.25">
      <c r="A9990" s="4">
        <v>49481</v>
      </c>
      <c r="B9990" s="7">
        <f>+B9989*(1+'VTU Crédito Hipotecario'!$D$20)^(0.00273972602739726)</f>
        <v>426.48557870590241</v>
      </c>
    </row>
    <row r="9991" spans="1:2" x14ac:dyDescent="0.25">
      <c r="A9991" s="4">
        <v>49482</v>
      </c>
      <c r="B9991" s="7">
        <f>+B9990*(1+'VTU Crédito Hipotecario'!$D$20)^(0.00273972602739726)</f>
        <v>426.52023164031772</v>
      </c>
    </row>
    <row r="9992" spans="1:2" x14ac:dyDescent="0.25">
      <c r="A9992" s="4">
        <v>49483</v>
      </c>
      <c r="B9992" s="7">
        <f>+B9991*(1+'VTU Crédito Hipotecario'!$D$20)^(0.00273972602739726)</f>
        <v>426.55488739036366</v>
      </c>
    </row>
    <row r="9993" spans="1:2" x14ac:dyDescent="0.25">
      <c r="A9993" s="4">
        <v>49484</v>
      </c>
      <c r="B9993" s="7">
        <f>+B9992*(1+'VTU Crédito Hipotecario'!$D$20)^(0.00273972602739726)</f>
        <v>426.58954595626903</v>
      </c>
    </row>
    <row r="9994" spans="1:2" x14ac:dyDescent="0.25">
      <c r="A9994" s="4">
        <v>49485</v>
      </c>
      <c r="B9994" s="7">
        <f>+B9993*(1+'VTU Crédito Hipotecario'!$D$20)^(0.00273972602739726)</f>
        <v>426.62420733826258</v>
      </c>
    </row>
    <row r="9995" spans="1:2" x14ac:dyDescent="0.25">
      <c r="A9995" s="4">
        <v>49486</v>
      </c>
      <c r="B9995" s="7">
        <f>+B9994*(1+'VTU Crédito Hipotecario'!$D$20)^(0.00273972602739726)</f>
        <v>426.65887153657314</v>
      </c>
    </row>
    <row r="9996" spans="1:2" x14ac:dyDescent="0.25">
      <c r="A9996" s="4">
        <v>49487</v>
      </c>
      <c r="B9996" s="7">
        <f>+B9995*(1+'VTU Crédito Hipotecario'!$D$20)^(0.00273972602739726)</f>
        <v>426.69353855142958</v>
      </c>
    </row>
    <row r="9997" spans="1:2" x14ac:dyDescent="0.25">
      <c r="A9997" s="4">
        <v>49488</v>
      </c>
      <c r="B9997" s="7">
        <f>+B9996*(1+'VTU Crédito Hipotecario'!$D$20)^(0.00273972602739726)</f>
        <v>426.72820838306075</v>
      </c>
    </row>
    <row r="9998" spans="1:2" x14ac:dyDescent="0.25">
      <c r="A9998" s="4">
        <v>49489</v>
      </c>
      <c r="B9998" s="7">
        <f>+B9997*(1+'VTU Crédito Hipotecario'!$D$20)^(0.00273972602739726)</f>
        <v>426.76288103169549</v>
      </c>
    </row>
    <row r="9999" spans="1:2" x14ac:dyDescent="0.25">
      <c r="A9999" s="4">
        <v>49490</v>
      </c>
      <c r="B9999" s="7">
        <f>+B9998*(1+'VTU Crédito Hipotecario'!$D$20)^(0.00273972602739726)</f>
        <v>426.79755649756271</v>
      </c>
    </row>
    <row r="10000" spans="1:2" x14ac:dyDescent="0.25">
      <c r="A10000" s="4">
        <v>49491</v>
      </c>
      <c r="B10000" s="7">
        <f>+B9999*(1+'VTU Crédito Hipotecario'!$D$20)^(0.00273972602739726)</f>
        <v>426.83223478089127</v>
      </c>
    </row>
    <row r="10001" spans="1:2" x14ac:dyDescent="0.25">
      <c r="A10001" s="4">
        <v>49492</v>
      </c>
      <c r="B10001" s="7">
        <f>+B10000*(1+'VTU Crédito Hipotecario'!$D$20)^(0.00273972602739726)</f>
        <v>426.86691588191013</v>
      </c>
    </row>
    <row r="10002" spans="1:2" x14ac:dyDescent="0.25">
      <c r="A10002" s="4">
        <v>49493</v>
      </c>
      <c r="B10002" s="7">
        <f>+B10001*(1+'VTU Crédito Hipotecario'!$D$20)^(0.00273972602739726)</f>
        <v>426.90159980084826</v>
      </c>
    </row>
    <row r="10003" spans="1:2" x14ac:dyDescent="0.25">
      <c r="A10003" s="4">
        <v>49494</v>
      </c>
      <c r="B10003" s="7">
        <f>+B10002*(1+'VTU Crédito Hipotecario'!$D$20)^(0.00273972602739726)</f>
        <v>426.93628653793456</v>
      </c>
    </row>
    <row r="10004" spans="1:2" x14ac:dyDescent="0.25">
      <c r="A10004" s="4">
        <v>49495</v>
      </c>
      <c r="B10004" s="7">
        <f>+B10003*(1+'VTU Crédito Hipotecario'!$D$20)^(0.00273972602739726)</f>
        <v>426.97097609339806</v>
      </c>
    </row>
    <row r="10005" spans="1:2" x14ac:dyDescent="0.25">
      <c r="A10005" s="4">
        <v>49496</v>
      </c>
      <c r="B10005" s="7">
        <f>+B10004*(1+'VTU Crédito Hipotecario'!$D$20)^(0.00273972602739726)</f>
        <v>427.00566846746779</v>
      </c>
    </row>
    <row r="10006" spans="1:2" x14ac:dyDescent="0.25">
      <c r="A10006" s="4">
        <v>49497</v>
      </c>
      <c r="B10006" s="7">
        <f>+B10005*(1+'VTU Crédito Hipotecario'!$D$20)^(0.00273972602739726)</f>
        <v>427.04036366037269</v>
      </c>
    </row>
    <row r="10007" spans="1:2" x14ac:dyDescent="0.25">
      <c r="A10007" s="4">
        <v>49498</v>
      </c>
      <c r="B10007" s="7">
        <f>+B10006*(1+'VTU Crédito Hipotecario'!$D$20)^(0.00273972602739726)</f>
        <v>427.07506167234186</v>
      </c>
    </row>
    <row r="10008" spans="1:2" x14ac:dyDescent="0.25">
      <c r="A10008" s="4">
        <v>49499</v>
      </c>
      <c r="B10008" s="7">
        <f>+B10007*(1+'VTU Crédito Hipotecario'!$D$20)^(0.00273972602739726)</f>
        <v>427.10976250360432</v>
      </c>
    </row>
    <row r="10009" spans="1:2" x14ac:dyDescent="0.25">
      <c r="A10009" s="4">
        <v>49500</v>
      </c>
      <c r="B10009" s="7">
        <f>+B10008*(1+'VTU Crédito Hipotecario'!$D$20)^(0.00273972602739726)</f>
        <v>427.14446615438914</v>
      </c>
    </row>
    <row r="10010" spans="1:2" x14ac:dyDescent="0.25">
      <c r="A10010" s="4">
        <v>49501</v>
      </c>
      <c r="B10010" s="7">
        <f>+B10009*(1+'VTU Crédito Hipotecario'!$D$20)^(0.00273972602739726)</f>
        <v>427.1791726249254</v>
      </c>
    </row>
    <row r="10011" spans="1:2" x14ac:dyDescent="0.25">
      <c r="A10011" s="4">
        <v>49502</v>
      </c>
      <c r="B10011" s="7">
        <f>+B10010*(1+'VTU Crédito Hipotecario'!$D$20)^(0.00273972602739726)</f>
        <v>427.21388191544224</v>
      </c>
    </row>
    <row r="10012" spans="1:2" x14ac:dyDescent="0.25">
      <c r="A10012" s="4">
        <v>49503</v>
      </c>
      <c r="B10012" s="7">
        <f>+B10011*(1+'VTU Crédito Hipotecario'!$D$20)^(0.00273972602739726)</f>
        <v>427.2485940261688</v>
      </c>
    </row>
    <row r="10013" spans="1:2" x14ac:dyDescent="0.25">
      <c r="A10013" s="4">
        <v>49504</v>
      </c>
      <c r="B10013" s="7">
        <f>+B10012*(1+'VTU Crédito Hipotecario'!$D$20)^(0.00273972602739726)</f>
        <v>427.28330895733421</v>
      </c>
    </row>
    <row r="10014" spans="1:2" x14ac:dyDescent="0.25">
      <c r="A10014" s="4">
        <v>49505</v>
      </c>
      <c r="B10014" s="7">
        <f>+B10013*(1+'VTU Crédito Hipotecario'!$D$20)^(0.00273972602739726)</f>
        <v>427.31802670916761</v>
      </c>
    </row>
    <row r="10015" spans="1:2" x14ac:dyDescent="0.25">
      <c r="A10015" s="4">
        <v>49506</v>
      </c>
      <c r="B10015" s="7">
        <f>+B10014*(1+'VTU Crédito Hipotecario'!$D$20)^(0.00273972602739726)</f>
        <v>427.35274728189825</v>
      </c>
    </row>
    <row r="10016" spans="1:2" x14ac:dyDescent="0.25">
      <c r="A10016" s="4">
        <v>49507</v>
      </c>
      <c r="B10016" s="7">
        <f>+B10015*(1+'VTU Crédito Hipotecario'!$D$20)^(0.00273972602739726)</f>
        <v>427.38747067575531</v>
      </c>
    </row>
    <row r="10017" spans="1:2" x14ac:dyDescent="0.25">
      <c r="A10017" s="4">
        <v>49508</v>
      </c>
      <c r="B10017" s="7">
        <f>+B10016*(1+'VTU Crédito Hipotecario'!$D$20)^(0.00273972602739726)</f>
        <v>427.422196890968</v>
      </c>
    </row>
    <row r="10018" spans="1:2" x14ac:dyDescent="0.25">
      <c r="A10018" s="4">
        <v>49509</v>
      </c>
      <c r="B10018" s="7">
        <f>+B10017*(1+'VTU Crédito Hipotecario'!$D$20)^(0.00273972602739726)</f>
        <v>427.45692592776555</v>
      </c>
    </row>
    <row r="10019" spans="1:2" x14ac:dyDescent="0.25">
      <c r="A10019" s="4">
        <v>49510</v>
      </c>
      <c r="B10019" s="7">
        <f>+B10018*(1+'VTU Crédito Hipotecario'!$D$20)^(0.00273972602739726)</f>
        <v>427.49165778637723</v>
      </c>
    </row>
    <row r="10020" spans="1:2" x14ac:dyDescent="0.25">
      <c r="A10020" s="4">
        <v>49511</v>
      </c>
      <c r="B10020" s="7">
        <f>+B10019*(1+'VTU Crédito Hipotecario'!$D$20)^(0.00273972602739726)</f>
        <v>427.52639246703234</v>
      </c>
    </row>
    <row r="10021" spans="1:2" x14ac:dyDescent="0.25">
      <c r="A10021" s="4">
        <v>49512</v>
      </c>
      <c r="B10021" s="7">
        <f>+B10020*(1+'VTU Crédito Hipotecario'!$D$20)^(0.00273972602739726)</f>
        <v>427.56112996996012</v>
      </c>
    </row>
    <row r="10022" spans="1:2" x14ac:dyDescent="0.25">
      <c r="A10022" s="4">
        <v>49513</v>
      </c>
      <c r="B10022" s="7">
        <f>+B10021*(1+'VTU Crédito Hipotecario'!$D$20)^(0.00273972602739726)</f>
        <v>427.59587029538994</v>
      </c>
    </row>
    <row r="10023" spans="1:2" x14ac:dyDescent="0.25">
      <c r="A10023" s="4">
        <v>49514</v>
      </c>
      <c r="B10023" s="7">
        <f>+B10022*(1+'VTU Crédito Hipotecario'!$D$20)^(0.00273972602739726)</f>
        <v>427.63061344355117</v>
      </c>
    </row>
    <row r="10024" spans="1:2" x14ac:dyDescent="0.25">
      <c r="A10024" s="4">
        <v>49515</v>
      </c>
      <c r="B10024" s="7">
        <f>+B10023*(1+'VTU Crédito Hipotecario'!$D$20)^(0.00273972602739726)</f>
        <v>427.66535941467311</v>
      </c>
    </row>
    <row r="10025" spans="1:2" x14ac:dyDescent="0.25">
      <c r="A10025" s="4">
        <v>49516</v>
      </c>
      <c r="B10025" s="7">
        <f>+B10024*(1+'VTU Crédito Hipotecario'!$D$20)^(0.00273972602739726)</f>
        <v>427.70010820898511</v>
      </c>
    </row>
    <row r="10026" spans="1:2" x14ac:dyDescent="0.25">
      <c r="A10026" s="4">
        <v>49517</v>
      </c>
      <c r="B10026" s="7">
        <f>+B10025*(1+'VTU Crédito Hipotecario'!$D$20)^(0.00273972602739726)</f>
        <v>427.73485982671662</v>
      </c>
    </row>
    <row r="10027" spans="1:2" x14ac:dyDescent="0.25">
      <c r="A10027" s="4">
        <v>49518</v>
      </c>
      <c r="B10027" s="7">
        <f>+B10026*(1+'VTU Crédito Hipotecario'!$D$20)^(0.00273972602739726)</f>
        <v>427.76961426809697</v>
      </c>
    </row>
    <row r="10028" spans="1:2" x14ac:dyDescent="0.25">
      <c r="A10028" s="4">
        <v>49519</v>
      </c>
      <c r="B10028" s="7">
        <f>+B10027*(1+'VTU Crédito Hipotecario'!$D$20)^(0.00273972602739726)</f>
        <v>427.80437153335566</v>
      </c>
    </row>
    <row r="10029" spans="1:2" x14ac:dyDescent="0.25">
      <c r="A10029" s="4">
        <v>49520</v>
      </c>
      <c r="B10029" s="7">
        <f>+B10028*(1+'VTU Crédito Hipotecario'!$D$20)^(0.00273972602739726)</f>
        <v>427.83913162272211</v>
      </c>
    </row>
    <row r="10030" spans="1:2" x14ac:dyDescent="0.25">
      <c r="A10030" s="4">
        <v>49521</v>
      </c>
      <c r="B10030" s="7">
        <f>+B10029*(1+'VTU Crédito Hipotecario'!$D$20)^(0.00273972602739726)</f>
        <v>427.87389453642578</v>
      </c>
    </row>
    <row r="10031" spans="1:2" x14ac:dyDescent="0.25">
      <c r="A10031" s="4">
        <v>49522</v>
      </c>
      <c r="B10031" s="7">
        <f>+B10030*(1+'VTU Crédito Hipotecario'!$D$20)^(0.00273972602739726)</f>
        <v>427.90866027469616</v>
      </c>
    </row>
    <row r="10032" spans="1:2" x14ac:dyDescent="0.25">
      <c r="A10032" s="4">
        <v>49523</v>
      </c>
      <c r="B10032" s="7">
        <f>+B10031*(1+'VTU Crédito Hipotecario'!$D$20)^(0.00273972602739726)</f>
        <v>427.94342883776278</v>
      </c>
    </row>
    <row r="10033" spans="1:2" x14ac:dyDescent="0.25">
      <c r="A10033" s="4">
        <v>49524</v>
      </c>
      <c r="B10033" s="7">
        <f>+B10032*(1+'VTU Crédito Hipotecario'!$D$20)^(0.00273972602739726)</f>
        <v>427.97820022585512</v>
      </c>
    </row>
    <row r="10034" spans="1:2" x14ac:dyDescent="0.25">
      <c r="A10034" s="4">
        <v>49525</v>
      </c>
      <c r="B10034" s="7">
        <f>+B10033*(1+'VTU Crédito Hipotecario'!$D$20)^(0.00273972602739726)</f>
        <v>428.01297443920271</v>
      </c>
    </row>
    <row r="10035" spans="1:2" x14ac:dyDescent="0.25">
      <c r="A10035" s="4">
        <v>49526</v>
      </c>
      <c r="B10035" s="7">
        <f>+B10034*(1+'VTU Crédito Hipotecario'!$D$20)^(0.00273972602739726)</f>
        <v>428.04775147803514</v>
      </c>
    </row>
    <row r="10036" spans="1:2" x14ac:dyDescent="0.25">
      <c r="A10036" s="4">
        <v>49527</v>
      </c>
      <c r="B10036" s="7">
        <f>+B10035*(1+'VTU Crédito Hipotecario'!$D$20)^(0.00273972602739726)</f>
        <v>428.082531342582</v>
      </c>
    </row>
    <row r="10037" spans="1:2" x14ac:dyDescent="0.25">
      <c r="A10037" s="4">
        <v>49528</v>
      </c>
      <c r="B10037" s="7">
        <f>+B10036*(1+'VTU Crédito Hipotecario'!$D$20)^(0.00273972602739726)</f>
        <v>428.11731403307289</v>
      </c>
    </row>
    <row r="10038" spans="1:2" x14ac:dyDescent="0.25">
      <c r="A10038" s="4">
        <v>49529</v>
      </c>
      <c r="B10038" s="7">
        <f>+B10037*(1+'VTU Crédito Hipotecario'!$D$20)^(0.00273972602739726)</f>
        <v>428.15209954973739</v>
      </c>
    </row>
    <row r="10039" spans="1:2" x14ac:dyDescent="0.25">
      <c r="A10039" s="4">
        <v>49530</v>
      </c>
      <c r="B10039" s="7">
        <f>+B10038*(1+'VTU Crédito Hipotecario'!$D$20)^(0.00273972602739726)</f>
        <v>428.18688789280515</v>
      </c>
    </row>
    <row r="10040" spans="1:2" x14ac:dyDescent="0.25">
      <c r="A10040" s="4">
        <v>49531</v>
      </c>
      <c r="B10040" s="7">
        <f>+B10039*(1+'VTU Crédito Hipotecario'!$D$20)^(0.00273972602739726)</f>
        <v>428.22167906250581</v>
      </c>
    </row>
    <row r="10041" spans="1:2" x14ac:dyDescent="0.25">
      <c r="A10041" s="4">
        <v>49532</v>
      </c>
      <c r="B10041" s="7">
        <f>+B10040*(1+'VTU Crédito Hipotecario'!$D$20)^(0.00273972602739726)</f>
        <v>428.25647305906904</v>
      </c>
    </row>
    <row r="10042" spans="1:2" x14ac:dyDescent="0.25">
      <c r="A10042" s="4">
        <v>49533</v>
      </c>
      <c r="B10042" s="7">
        <f>+B10041*(1+'VTU Crédito Hipotecario'!$D$20)^(0.00273972602739726)</f>
        <v>428.29126988272452</v>
      </c>
    </row>
    <row r="10043" spans="1:2" x14ac:dyDescent="0.25">
      <c r="A10043" s="4">
        <v>49534</v>
      </c>
      <c r="B10043" s="7">
        <f>+B10042*(1+'VTU Crédito Hipotecario'!$D$20)^(0.00273972602739726)</f>
        <v>428.32606953370197</v>
      </c>
    </row>
    <row r="10044" spans="1:2" x14ac:dyDescent="0.25">
      <c r="A10044" s="4">
        <v>49535</v>
      </c>
      <c r="B10044" s="7">
        <f>+B10043*(1+'VTU Crédito Hipotecario'!$D$20)^(0.00273972602739726)</f>
        <v>428.36087201223114</v>
      </c>
    </row>
    <row r="10045" spans="1:2" x14ac:dyDescent="0.25">
      <c r="A10045" s="4">
        <v>49536</v>
      </c>
      <c r="B10045" s="7">
        <f>+B10044*(1+'VTU Crédito Hipotecario'!$D$20)^(0.00273972602739726)</f>
        <v>428.39567731854174</v>
      </c>
    </row>
    <row r="10046" spans="1:2" x14ac:dyDescent="0.25">
      <c r="A10046" s="4">
        <v>49537</v>
      </c>
      <c r="B10046" s="7">
        <f>+B10045*(1+'VTU Crédito Hipotecario'!$D$20)^(0.00273972602739726)</f>
        <v>428.43048545286354</v>
      </c>
    </row>
    <row r="10047" spans="1:2" x14ac:dyDescent="0.25">
      <c r="A10047" s="4">
        <v>49538</v>
      </c>
      <c r="B10047" s="7">
        <f>+B10046*(1+'VTU Crédito Hipotecario'!$D$20)^(0.00273972602739726)</f>
        <v>428.46529641542634</v>
      </c>
    </row>
    <row r="10048" spans="1:2" x14ac:dyDescent="0.25">
      <c r="A10048" s="4">
        <v>49539</v>
      </c>
      <c r="B10048" s="7">
        <f>+B10047*(1+'VTU Crédito Hipotecario'!$D$20)^(0.00273972602739726)</f>
        <v>428.50011020645996</v>
      </c>
    </row>
    <row r="10049" spans="1:2" x14ac:dyDescent="0.25">
      <c r="A10049" s="4">
        <v>49540</v>
      </c>
      <c r="B10049" s="7">
        <f>+B10048*(1+'VTU Crédito Hipotecario'!$D$20)^(0.00273972602739726)</f>
        <v>428.53492682619418</v>
      </c>
    </row>
    <row r="10050" spans="1:2" x14ac:dyDescent="0.25">
      <c r="A10050" s="4">
        <v>49541</v>
      </c>
      <c r="B10050" s="7">
        <f>+B10049*(1+'VTU Crédito Hipotecario'!$D$20)^(0.00273972602739726)</f>
        <v>428.56974627485886</v>
      </c>
    </row>
    <row r="10051" spans="1:2" x14ac:dyDescent="0.25">
      <c r="A10051" s="4">
        <v>49542</v>
      </c>
      <c r="B10051" s="7">
        <f>+B10050*(1+'VTU Crédito Hipotecario'!$D$20)^(0.00273972602739726)</f>
        <v>428.60456855268382</v>
      </c>
    </row>
    <row r="10052" spans="1:2" x14ac:dyDescent="0.25">
      <c r="A10052" s="4">
        <v>49543</v>
      </c>
      <c r="B10052" s="7">
        <f>+B10051*(1+'VTU Crédito Hipotecario'!$D$20)^(0.00273972602739726)</f>
        <v>428.63939365989899</v>
      </c>
    </row>
    <row r="10053" spans="1:2" x14ac:dyDescent="0.25">
      <c r="A10053" s="4">
        <v>49544</v>
      </c>
      <c r="B10053" s="7">
        <f>+B10052*(1+'VTU Crédito Hipotecario'!$D$20)^(0.00273972602739726)</f>
        <v>428.67422159673424</v>
      </c>
    </row>
    <row r="10054" spans="1:2" x14ac:dyDescent="0.25">
      <c r="A10054" s="4">
        <v>49545</v>
      </c>
      <c r="B10054" s="7">
        <f>+B10053*(1+'VTU Crédito Hipotecario'!$D$20)^(0.00273972602739726)</f>
        <v>428.70905236341946</v>
      </c>
    </row>
    <row r="10055" spans="1:2" x14ac:dyDescent="0.25">
      <c r="A10055" s="4">
        <v>49546</v>
      </c>
      <c r="B10055" s="7">
        <f>+B10054*(1+'VTU Crédito Hipotecario'!$D$20)^(0.00273972602739726)</f>
        <v>428.74388596018463</v>
      </c>
    </row>
    <row r="10056" spans="1:2" x14ac:dyDescent="0.25">
      <c r="A10056" s="4">
        <v>49547</v>
      </c>
      <c r="B10056" s="7">
        <f>+B10055*(1+'VTU Crédito Hipotecario'!$D$20)^(0.00273972602739726)</f>
        <v>428.77872238725962</v>
      </c>
    </row>
    <row r="10057" spans="1:2" x14ac:dyDescent="0.25">
      <c r="A10057" s="4">
        <v>49548</v>
      </c>
      <c r="B10057" s="7">
        <f>+B10056*(1+'VTU Crédito Hipotecario'!$D$20)^(0.00273972602739726)</f>
        <v>428.81356164487448</v>
      </c>
    </row>
    <row r="10058" spans="1:2" x14ac:dyDescent="0.25">
      <c r="A10058" s="4">
        <v>49549</v>
      </c>
      <c r="B10058" s="7">
        <f>+B10057*(1+'VTU Crédito Hipotecario'!$D$20)^(0.00273972602739726)</f>
        <v>428.84840373325915</v>
      </c>
    </row>
    <row r="10059" spans="1:2" x14ac:dyDescent="0.25">
      <c r="A10059" s="4">
        <v>49550</v>
      </c>
      <c r="B10059" s="7">
        <f>+B10058*(1+'VTU Crédito Hipotecario'!$D$20)^(0.00273972602739726)</f>
        <v>428.88324865264366</v>
      </c>
    </row>
    <row r="10060" spans="1:2" x14ac:dyDescent="0.25">
      <c r="A10060" s="4">
        <v>49551</v>
      </c>
      <c r="B10060" s="7">
        <f>+B10059*(1+'VTU Crédito Hipotecario'!$D$20)^(0.00273972602739726)</f>
        <v>428.91809640325806</v>
      </c>
    </row>
    <row r="10061" spans="1:2" x14ac:dyDescent="0.25">
      <c r="A10061" s="4">
        <v>49552</v>
      </c>
      <c r="B10061" s="7">
        <f>+B10060*(1+'VTU Crédito Hipotecario'!$D$20)^(0.00273972602739726)</f>
        <v>428.95294698533235</v>
      </c>
    </row>
    <row r="10062" spans="1:2" x14ac:dyDescent="0.25">
      <c r="A10062" s="4">
        <v>49553</v>
      </c>
      <c r="B10062" s="7">
        <f>+B10061*(1+'VTU Crédito Hipotecario'!$D$20)^(0.00273972602739726)</f>
        <v>428.98780039909661</v>
      </c>
    </row>
    <row r="10063" spans="1:2" x14ac:dyDescent="0.25">
      <c r="A10063" s="4">
        <v>49554</v>
      </c>
      <c r="B10063" s="7">
        <f>+B10062*(1+'VTU Crédito Hipotecario'!$D$20)^(0.00273972602739726)</f>
        <v>429.02265664478091</v>
      </c>
    </row>
    <row r="10064" spans="1:2" x14ac:dyDescent="0.25">
      <c r="A10064" s="4">
        <v>49555</v>
      </c>
      <c r="B10064" s="7">
        <f>+B10063*(1+'VTU Crédito Hipotecario'!$D$20)^(0.00273972602739726)</f>
        <v>429.05751572261539</v>
      </c>
    </row>
    <row r="10065" spans="1:2" x14ac:dyDescent="0.25">
      <c r="A10065" s="4">
        <v>49556</v>
      </c>
      <c r="B10065" s="7">
        <f>+B10064*(1+'VTU Crédito Hipotecario'!$D$20)^(0.00273972602739726)</f>
        <v>429.09237763283011</v>
      </c>
    </row>
    <row r="10066" spans="1:2" x14ac:dyDescent="0.25">
      <c r="A10066" s="4">
        <v>49557</v>
      </c>
      <c r="B10066" s="7">
        <f>+B10065*(1+'VTU Crédito Hipotecario'!$D$20)^(0.00273972602739726)</f>
        <v>429.12724237565527</v>
      </c>
    </row>
    <row r="10067" spans="1:2" x14ac:dyDescent="0.25">
      <c r="A10067" s="4">
        <v>49558</v>
      </c>
      <c r="B10067" s="7">
        <f>+B10066*(1+'VTU Crédito Hipotecario'!$D$20)^(0.00273972602739726)</f>
        <v>429.16210995132099</v>
      </c>
    </row>
    <row r="10068" spans="1:2" x14ac:dyDescent="0.25">
      <c r="A10068" s="4">
        <v>49559</v>
      </c>
      <c r="B10068" s="7">
        <f>+B10067*(1+'VTU Crédito Hipotecario'!$D$20)^(0.00273972602739726)</f>
        <v>429.19698036005741</v>
      </c>
    </row>
    <row r="10069" spans="1:2" x14ac:dyDescent="0.25">
      <c r="A10069" s="4">
        <v>49560</v>
      </c>
      <c r="B10069" s="7">
        <f>+B10068*(1+'VTU Crédito Hipotecario'!$D$20)^(0.00273972602739726)</f>
        <v>429.23185360209476</v>
      </c>
    </row>
    <row r="10070" spans="1:2" x14ac:dyDescent="0.25">
      <c r="A10070" s="4">
        <v>49561</v>
      </c>
      <c r="B10070" s="7">
        <f>+B10069*(1+'VTU Crédito Hipotecario'!$D$20)^(0.00273972602739726)</f>
        <v>429.26672967766325</v>
      </c>
    </row>
    <row r="10071" spans="1:2" x14ac:dyDescent="0.25">
      <c r="A10071" s="4">
        <v>49562</v>
      </c>
      <c r="B10071" s="7">
        <f>+B10070*(1+'VTU Crédito Hipotecario'!$D$20)^(0.00273972602739726)</f>
        <v>429.30160858699315</v>
      </c>
    </row>
    <row r="10072" spans="1:2" x14ac:dyDescent="0.25">
      <c r="A10072" s="4">
        <v>49563</v>
      </c>
      <c r="B10072" s="7">
        <f>+B10071*(1+'VTU Crédito Hipotecario'!$D$20)^(0.00273972602739726)</f>
        <v>429.33649033031463</v>
      </c>
    </row>
    <row r="10073" spans="1:2" x14ac:dyDescent="0.25">
      <c r="A10073" s="4">
        <v>49564</v>
      </c>
      <c r="B10073" s="7">
        <f>+B10072*(1+'VTU Crédito Hipotecario'!$D$20)^(0.00273972602739726)</f>
        <v>429.37137490785801</v>
      </c>
    </row>
    <row r="10074" spans="1:2" x14ac:dyDescent="0.25">
      <c r="A10074" s="4">
        <v>49565</v>
      </c>
      <c r="B10074" s="7">
        <f>+B10073*(1+'VTU Crédito Hipotecario'!$D$20)^(0.00273972602739726)</f>
        <v>429.40626231985357</v>
      </c>
    </row>
    <row r="10075" spans="1:2" x14ac:dyDescent="0.25">
      <c r="A10075" s="4">
        <v>49566</v>
      </c>
      <c r="B10075" s="7">
        <f>+B10074*(1+'VTU Crédito Hipotecario'!$D$20)^(0.00273972602739726)</f>
        <v>429.44115256653163</v>
      </c>
    </row>
    <row r="10076" spans="1:2" x14ac:dyDescent="0.25">
      <c r="A10076" s="4">
        <v>49567</v>
      </c>
      <c r="B10076" s="7">
        <f>+B10075*(1+'VTU Crédito Hipotecario'!$D$20)^(0.00273972602739726)</f>
        <v>429.47604564812252</v>
      </c>
    </row>
    <row r="10077" spans="1:2" x14ac:dyDescent="0.25">
      <c r="A10077" s="4">
        <v>49568</v>
      </c>
      <c r="B10077" s="7">
        <f>+B10076*(1+'VTU Crédito Hipotecario'!$D$20)^(0.00273972602739726)</f>
        <v>429.51094156485652</v>
      </c>
    </row>
    <row r="10078" spans="1:2" x14ac:dyDescent="0.25">
      <c r="A10078" s="4">
        <v>49569</v>
      </c>
      <c r="B10078" s="7">
        <f>+B10077*(1+'VTU Crédito Hipotecario'!$D$20)^(0.00273972602739726)</f>
        <v>429.54584031696407</v>
      </c>
    </row>
    <row r="10079" spans="1:2" x14ac:dyDescent="0.25">
      <c r="A10079" s="4">
        <v>49570</v>
      </c>
      <c r="B10079" s="7">
        <f>+B10078*(1+'VTU Crédito Hipotecario'!$D$20)^(0.00273972602739726)</f>
        <v>429.58074190467551</v>
      </c>
    </row>
    <row r="10080" spans="1:2" x14ac:dyDescent="0.25">
      <c r="A10080" s="4">
        <v>49571</v>
      </c>
      <c r="B10080" s="7">
        <f>+B10079*(1+'VTU Crédito Hipotecario'!$D$20)^(0.00273972602739726)</f>
        <v>429.6156463282212</v>
      </c>
    </row>
    <row r="10081" spans="1:2" x14ac:dyDescent="0.25">
      <c r="A10081" s="4">
        <v>49572</v>
      </c>
      <c r="B10081" s="7">
        <f>+B10080*(1+'VTU Crédito Hipotecario'!$D$20)^(0.00273972602739726)</f>
        <v>429.65055358783167</v>
      </c>
    </row>
    <row r="10082" spans="1:2" x14ac:dyDescent="0.25">
      <c r="A10082" s="4">
        <v>49573</v>
      </c>
      <c r="B10082" s="7">
        <f>+B10081*(1+'VTU Crédito Hipotecario'!$D$20)^(0.00273972602739726)</f>
        <v>429.68546368373723</v>
      </c>
    </row>
    <row r="10083" spans="1:2" x14ac:dyDescent="0.25">
      <c r="A10083" s="4">
        <v>49574</v>
      </c>
      <c r="B10083" s="7">
        <f>+B10082*(1+'VTU Crédito Hipotecario'!$D$20)^(0.00273972602739726)</f>
        <v>429.72037661616844</v>
      </c>
    </row>
    <row r="10084" spans="1:2" x14ac:dyDescent="0.25">
      <c r="A10084" s="4">
        <v>49575</v>
      </c>
      <c r="B10084" s="7">
        <f>+B10083*(1+'VTU Crédito Hipotecario'!$D$20)^(0.00273972602739726)</f>
        <v>429.75529238535569</v>
      </c>
    </row>
    <row r="10085" spans="1:2" x14ac:dyDescent="0.25">
      <c r="A10085" s="4">
        <v>49576</v>
      </c>
      <c r="B10085" s="7">
        <f>+B10084*(1+'VTU Crédito Hipotecario'!$D$20)^(0.00273972602739726)</f>
        <v>429.79021099152953</v>
      </c>
    </row>
    <row r="10086" spans="1:2" x14ac:dyDescent="0.25">
      <c r="A10086" s="4">
        <v>49577</v>
      </c>
      <c r="B10086" s="7">
        <f>+B10085*(1+'VTU Crédito Hipotecario'!$D$20)^(0.00273972602739726)</f>
        <v>429.82513243492048</v>
      </c>
    </row>
    <row r="10087" spans="1:2" x14ac:dyDescent="0.25">
      <c r="A10087" s="4">
        <v>49578</v>
      </c>
      <c r="B10087" s="7">
        <f>+B10086*(1+'VTU Crédito Hipotecario'!$D$20)^(0.00273972602739726)</f>
        <v>429.86005671575901</v>
      </c>
    </row>
    <row r="10088" spans="1:2" x14ac:dyDescent="0.25">
      <c r="A10088" s="4">
        <v>49579</v>
      </c>
      <c r="B10088" s="7">
        <f>+B10087*(1+'VTU Crédito Hipotecario'!$D$20)^(0.00273972602739726)</f>
        <v>429.89498383427571</v>
      </c>
    </row>
    <row r="10089" spans="1:2" x14ac:dyDescent="0.25">
      <c r="A10089" s="4">
        <v>49580</v>
      </c>
      <c r="B10089" s="7">
        <f>+B10088*(1+'VTU Crédito Hipotecario'!$D$20)^(0.00273972602739726)</f>
        <v>429.92991379070111</v>
      </c>
    </row>
    <row r="10090" spans="1:2" x14ac:dyDescent="0.25">
      <c r="A10090" s="4">
        <v>49581</v>
      </c>
      <c r="B10090" s="7">
        <f>+B10089*(1+'VTU Crédito Hipotecario'!$D$20)^(0.00273972602739726)</f>
        <v>429.96484658526583</v>
      </c>
    </row>
    <row r="10091" spans="1:2" x14ac:dyDescent="0.25">
      <c r="A10091" s="4">
        <v>49582</v>
      </c>
      <c r="B10091" s="7">
        <f>+B10090*(1+'VTU Crédito Hipotecario'!$D$20)^(0.00273972602739726)</f>
        <v>429.99978221820049</v>
      </c>
    </row>
    <row r="10092" spans="1:2" x14ac:dyDescent="0.25">
      <c r="A10092" s="4">
        <v>49583</v>
      </c>
      <c r="B10092" s="7">
        <f>+B10091*(1+'VTU Crédito Hipotecario'!$D$20)^(0.00273972602739726)</f>
        <v>430.03472068973571</v>
      </c>
    </row>
    <row r="10093" spans="1:2" x14ac:dyDescent="0.25">
      <c r="A10093" s="4">
        <v>49584</v>
      </c>
      <c r="B10093" s="7">
        <f>+B10092*(1+'VTU Crédito Hipotecario'!$D$20)^(0.00273972602739726)</f>
        <v>430.06966200010208</v>
      </c>
    </row>
    <row r="10094" spans="1:2" x14ac:dyDescent="0.25">
      <c r="A10094" s="4">
        <v>49585</v>
      </c>
      <c r="B10094" s="7">
        <f>+B10093*(1+'VTU Crédito Hipotecario'!$D$20)^(0.00273972602739726)</f>
        <v>430.10460614953035</v>
      </c>
    </row>
    <row r="10095" spans="1:2" x14ac:dyDescent="0.25">
      <c r="A10095" s="4">
        <v>49586</v>
      </c>
      <c r="B10095" s="7">
        <f>+B10094*(1+'VTU Crédito Hipotecario'!$D$20)^(0.00273972602739726)</f>
        <v>430.13955313825113</v>
      </c>
    </row>
    <row r="10096" spans="1:2" x14ac:dyDescent="0.25">
      <c r="A10096" s="4">
        <v>49587</v>
      </c>
      <c r="B10096" s="7">
        <f>+B10095*(1+'VTU Crédito Hipotecario'!$D$20)^(0.00273972602739726)</f>
        <v>430.17450296649514</v>
      </c>
    </row>
    <row r="10097" spans="1:2" x14ac:dyDescent="0.25">
      <c r="A10097" s="4">
        <v>49588</v>
      </c>
      <c r="B10097" s="7">
        <f>+B10096*(1+'VTU Crédito Hipotecario'!$D$20)^(0.00273972602739726)</f>
        <v>430.20945563449311</v>
      </c>
    </row>
    <row r="10098" spans="1:2" x14ac:dyDescent="0.25">
      <c r="A10098" s="4">
        <v>49589</v>
      </c>
      <c r="B10098" s="7">
        <f>+B10097*(1+'VTU Crédito Hipotecario'!$D$20)^(0.00273972602739726)</f>
        <v>430.24441114247577</v>
      </c>
    </row>
    <row r="10099" spans="1:2" x14ac:dyDescent="0.25">
      <c r="A10099" s="4">
        <v>49590</v>
      </c>
      <c r="B10099" s="7">
        <f>+B10098*(1+'VTU Crédito Hipotecario'!$D$20)^(0.00273972602739726)</f>
        <v>430.27936949067384</v>
      </c>
    </row>
    <row r="10100" spans="1:2" x14ac:dyDescent="0.25">
      <c r="A10100" s="4">
        <v>49591</v>
      </c>
      <c r="B10100" s="7">
        <f>+B10099*(1+'VTU Crédito Hipotecario'!$D$20)^(0.00273972602739726)</f>
        <v>430.31433067931818</v>
      </c>
    </row>
    <row r="10101" spans="1:2" x14ac:dyDescent="0.25">
      <c r="A10101" s="4">
        <v>49592</v>
      </c>
      <c r="B10101" s="7">
        <f>+B10100*(1+'VTU Crédito Hipotecario'!$D$20)^(0.00273972602739726)</f>
        <v>430.34929470863949</v>
      </c>
    </row>
    <row r="10102" spans="1:2" x14ac:dyDescent="0.25">
      <c r="A10102" s="4">
        <v>49593</v>
      </c>
      <c r="B10102" s="7">
        <f>+B10101*(1+'VTU Crédito Hipotecario'!$D$20)^(0.00273972602739726)</f>
        <v>430.38426157886863</v>
      </c>
    </row>
    <row r="10103" spans="1:2" x14ac:dyDescent="0.25">
      <c r="A10103" s="4">
        <v>49594</v>
      </c>
      <c r="B10103" s="7">
        <f>+B10102*(1+'VTU Crédito Hipotecario'!$D$20)^(0.00273972602739726)</f>
        <v>430.41923129023638</v>
      </c>
    </row>
    <row r="10104" spans="1:2" x14ac:dyDescent="0.25">
      <c r="A10104" s="4">
        <v>49595</v>
      </c>
      <c r="B10104" s="7">
        <f>+B10103*(1+'VTU Crédito Hipotecario'!$D$20)^(0.00273972602739726)</f>
        <v>430.45420384297364</v>
      </c>
    </row>
    <row r="10105" spans="1:2" x14ac:dyDescent="0.25">
      <c r="A10105" s="4">
        <v>49596</v>
      </c>
      <c r="B10105" s="7">
        <f>+B10104*(1+'VTU Crédito Hipotecario'!$D$20)^(0.00273972602739726)</f>
        <v>430.4891792373113</v>
      </c>
    </row>
    <row r="10106" spans="1:2" x14ac:dyDescent="0.25">
      <c r="A10106" s="4">
        <v>49597</v>
      </c>
      <c r="B10106" s="7">
        <f>+B10105*(1+'VTU Crédito Hipotecario'!$D$20)^(0.00273972602739726)</f>
        <v>430.52415747348022</v>
      </c>
    </row>
    <row r="10107" spans="1:2" x14ac:dyDescent="0.25">
      <c r="A10107" s="4">
        <v>49598</v>
      </c>
      <c r="B10107" s="7">
        <f>+B10106*(1+'VTU Crédito Hipotecario'!$D$20)^(0.00273972602739726)</f>
        <v>430.55913855171127</v>
      </c>
    </row>
    <row r="10108" spans="1:2" x14ac:dyDescent="0.25">
      <c r="A10108" s="4">
        <v>49599</v>
      </c>
      <c r="B10108" s="7">
        <f>+B10107*(1+'VTU Crédito Hipotecario'!$D$20)^(0.00273972602739726)</f>
        <v>430.59412247223543</v>
      </c>
    </row>
    <row r="10109" spans="1:2" x14ac:dyDescent="0.25">
      <c r="A10109" s="4">
        <v>49600</v>
      </c>
      <c r="B10109" s="7">
        <f>+B10108*(1+'VTU Crédito Hipotecario'!$D$20)^(0.00273972602739726)</f>
        <v>430.62910923528358</v>
      </c>
    </row>
    <row r="10110" spans="1:2" x14ac:dyDescent="0.25">
      <c r="A10110" s="4">
        <v>49601</v>
      </c>
      <c r="B10110" s="7">
        <f>+B10109*(1+'VTU Crédito Hipotecario'!$D$20)^(0.00273972602739726)</f>
        <v>430.66409884108674</v>
      </c>
    </row>
    <row r="10111" spans="1:2" x14ac:dyDescent="0.25">
      <c r="A10111" s="4">
        <v>49602</v>
      </c>
      <c r="B10111" s="7">
        <f>+B10110*(1+'VTU Crédito Hipotecario'!$D$20)^(0.00273972602739726)</f>
        <v>430.69909128987587</v>
      </c>
    </row>
    <row r="10112" spans="1:2" x14ac:dyDescent="0.25">
      <c r="A10112" s="4">
        <v>49603</v>
      </c>
      <c r="B10112" s="7">
        <f>+B10111*(1+'VTU Crédito Hipotecario'!$D$20)^(0.00273972602739726)</f>
        <v>430.73408658188197</v>
      </c>
    </row>
    <row r="10113" spans="1:2" x14ac:dyDescent="0.25">
      <c r="A10113" s="4">
        <v>49604</v>
      </c>
      <c r="B10113" s="7">
        <f>+B10112*(1+'VTU Crédito Hipotecario'!$D$20)^(0.00273972602739726)</f>
        <v>430.769084717336</v>
      </c>
    </row>
    <row r="10114" spans="1:2" x14ac:dyDescent="0.25">
      <c r="A10114" s="4">
        <v>49605</v>
      </c>
      <c r="B10114" s="7">
        <f>+B10113*(1+'VTU Crédito Hipotecario'!$D$20)^(0.00273972602739726)</f>
        <v>430.80408569646909</v>
      </c>
    </row>
    <row r="10115" spans="1:2" x14ac:dyDescent="0.25">
      <c r="A10115" s="4">
        <v>49606</v>
      </c>
      <c r="B10115" s="7">
        <f>+B10114*(1+'VTU Crédito Hipotecario'!$D$20)^(0.00273972602739726)</f>
        <v>430.83908951951224</v>
      </c>
    </row>
    <row r="10116" spans="1:2" x14ac:dyDescent="0.25">
      <c r="A10116" s="4">
        <v>49607</v>
      </c>
      <c r="B10116" s="7">
        <f>+B10115*(1+'VTU Crédito Hipotecario'!$D$20)^(0.00273972602739726)</f>
        <v>430.87409618669653</v>
      </c>
    </row>
    <row r="10117" spans="1:2" x14ac:dyDescent="0.25">
      <c r="A10117" s="4">
        <v>49608</v>
      </c>
      <c r="B10117" s="7">
        <f>+B10116*(1+'VTU Crédito Hipotecario'!$D$20)^(0.00273972602739726)</f>
        <v>430.90910569825309</v>
      </c>
    </row>
    <row r="10118" spans="1:2" x14ac:dyDescent="0.25">
      <c r="A10118" s="4">
        <v>49609</v>
      </c>
      <c r="B10118" s="7">
        <f>+B10117*(1+'VTU Crédito Hipotecario'!$D$20)^(0.00273972602739726)</f>
        <v>430.94411805441297</v>
      </c>
    </row>
    <row r="10119" spans="1:2" x14ac:dyDescent="0.25">
      <c r="A10119" s="4">
        <v>49610</v>
      </c>
      <c r="B10119" s="7">
        <f>+B10118*(1+'VTU Crédito Hipotecario'!$D$20)^(0.00273972602739726)</f>
        <v>430.97913325540736</v>
      </c>
    </row>
    <row r="10120" spans="1:2" x14ac:dyDescent="0.25">
      <c r="A10120" s="4">
        <v>49611</v>
      </c>
      <c r="B10120" s="7">
        <f>+B10119*(1+'VTU Crédito Hipotecario'!$D$20)^(0.00273972602739726)</f>
        <v>431.01415130146739</v>
      </c>
    </row>
    <row r="10121" spans="1:2" x14ac:dyDescent="0.25">
      <c r="A10121" s="4">
        <v>49612</v>
      </c>
      <c r="B10121" s="7">
        <f>+B10120*(1+'VTU Crédito Hipotecario'!$D$20)^(0.00273972602739726)</f>
        <v>431.04917219282424</v>
      </c>
    </row>
    <row r="10122" spans="1:2" x14ac:dyDescent="0.25">
      <c r="A10122" s="4">
        <v>49613</v>
      </c>
      <c r="B10122" s="7">
        <f>+B10121*(1+'VTU Crédito Hipotecario'!$D$20)^(0.00273972602739726)</f>
        <v>431.08419592970904</v>
      </c>
    </row>
    <row r="10123" spans="1:2" x14ac:dyDescent="0.25">
      <c r="A10123" s="4">
        <v>49614</v>
      </c>
      <c r="B10123" s="7">
        <f>+B10122*(1+'VTU Crédito Hipotecario'!$D$20)^(0.00273972602739726)</f>
        <v>431.11922251235302</v>
      </c>
    </row>
    <row r="10124" spans="1:2" x14ac:dyDescent="0.25">
      <c r="A10124" s="4">
        <v>49615</v>
      </c>
      <c r="B10124" s="7">
        <f>+B10123*(1+'VTU Crédito Hipotecario'!$D$20)^(0.00273972602739726)</f>
        <v>431.15425194098742</v>
      </c>
    </row>
    <row r="10125" spans="1:2" x14ac:dyDescent="0.25">
      <c r="A10125" s="4">
        <v>49616</v>
      </c>
      <c r="B10125" s="7">
        <f>+B10124*(1+'VTU Crédito Hipotecario'!$D$20)^(0.00273972602739726)</f>
        <v>431.18928421584349</v>
      </c>
    </row>
    <row r="10126" spans="1:2" x14ac:dyDescent="0.25">
      <c r="A10126" s="4">
        <v>49617</v>
      </c>
      <c r="B10126" s="7">
        <f>+B10125*(1+'VTU Crédito Hipotecario'!$D$20)^(0.00273972602739726)</f>
        <v>431.22431933715251</v>
      </c>
    </row>
    <row r="10127" spans="1:2" x14ac:dyDescent="0.25">
      <c r="A10127" s="4">
        <v>49618</v>
      </c>
      <c r="B10127" s="7">
        <f>+B10126*(1+'VTU Crédito Hipotecario'!$D$20)^(0.00273972602739726)</f>
        <v>431.25935730514573</v>
      </c>
    </row>
    <row r="10128" spans="1:2" x14ac:dyDescent="0.25">
      <c r="A10128" s="4">
        <v>49619</v>
      </c>
      <c r="B10128" s="7">
        <f>+B10127*(1+'VTU Crédito Hipotecario'!$D$20)^(0.00273972602739726)</f>
        <v>431.29439812005444</v>
      </c>
    </row>
    <row r="10129" spans="1:2" x14ac:dyDescent="0.25">
      <c r="A10129" s="4">
        <v>49620</v>
      </c>
      <c r="B10129" s="7">
        <f>+B10128*(1+'VTU Crédito Hipotecario'!$D$20)^(0.00273972602739726)</f>
        <v>431.32944178211</v>
      </c>
    </row>
    <row r="10130" spans="1:2" x14ac:dyDescent="0.25">
      <c r="A10130" s="4">
        <v>49621</v>
      </c>
      <c r="B10130" s="7">
        <f>+B10129*(1+'VTU Crédito Hipotecario'!$D$20)^(0.00273972602739726)</f>
        <v>431.36448829154369</v>
      </c>
    </row>
    <row r="10131" spans="1:2" x14ac:dyDescent="0.25">
      <c r="A10131" s="4">
        <v>49622</v>
      </c>
      <c r="B10131" s="7">
        <f>+B10130*(1+'VTU Crédito Hipotecario'!$D$20)^(0.00273972602739726)</f>
        <v>431.39953764858694</v>
      </c>
    </row>
    <row r="10132" spans="1:2" x14ac:dyDescent="0.25">
      <c r="A10132" s="4">
        <v>49623</v>
      </c>
      <c r="B10132" s="7">
        <f>+B10131*(1+'VTU Crédito Hipotecario'!$D$20)^(0.00273972602739726)</f>
        <v>431.43458985347104</v>
      </c>
    </row>
    <row r="10133" spans="1:2" x14ac:dyDescent="0.25">
      <c r="A10133" s="4">
        <v>49624</v>
      </c>
      <c r="B10133" s="7">
        <f>+B10132*(1+'VTU Crédito Hipotecario'!$D$20)^(0.00273972602739726)</f>
        <v>431.46964490642745</v>
      </c>
    </row>
    <row r="10134" spans="1:2" x14ac:dyDescent="0.25">
      <c r="A10134" s="4">
        <v>49625</v>
      </c>
      <c r="B10134" s="7">
        <f>+B10133*(1+'VTU Crédito Hipotecario'!$D$20)^(0.00273972602739726)</f>
        <v>431.50470280768758</v>
      </c>
    </row>
    <row r="10135" spans="1:2" x14ac:dyDescent="0.25">
      <c r="A10135" s="4">
        <v>49626</v>
      </c>
      <c r="B10135" s="7">
        <f>+B10134*(1+'VTU Crédito Hipotecario'!$D$20)^(0.00273972602739726)</f>
        <v>431.53976355748279</v>
      </c>
    </row>
    <row r="10136" spans="1:2" x14ac:dyDescent="0.25">
      <c r="A10136" s="4">
        <v>49627</v>
      </c>
      <c r="B10136" s="7">
        <f>+B10135*(1+'VTU Crédito Hipotecario'!$D$20)^(0.00273972602739726)</f>
        <v>431.57482715604459</v>
      </c>
    </row>
    <row r="10137" spans="1:2" x14ac:dyDescent="0.25">
      <c r="A10137" s="4">
        <v>49628</v>
      </c>
      <c r="B10137" s="7">
        <f>+B10136*(1+'VTU Crédito Hipotecario'!$D$20)^(0.00273972602739726)</f>
        <v>431.60989360360446</v>
      </c>
    </row>
    <row r="10138" spans="1:2" x14ac:dyDescent="0.25">
      <c r="A10138" s="4">
        <v>49629</v>
      </c>
      <c r="B10138" s="7">
        <f>+B10137*(1+'VTU Crédito Hipotecario'!$D$20)^(0.00273972602739726)</f>
        <v>431.64496290039386</v>
      </c>
    </row>
    <row r="10139" spans="1:2" x14ac:dyDescent="0.25">
      <c r="A10139" s="4">
        <v>49630</v>
      </c>
      <c r="B10139" s="7">
        <f>+B10138*(1+'VTU Crédito Hipotecario'!$D$20)^(0.00273972602739726)</f>
        <v>431.68003504664432</v>
      </c>
    </row>
    <row r="10140" spans="1:2" x14ac:dyDescent="0.25">
      <c r="A10140" s="4">
        <v>49631</v>
      </c>
      <c r="B10140" s="7">
        <f>+B10139*(1+'VTU Crédito Hipotecario'!$D$20)^(0.00273972602739726)</f>
        <v>431.71511004258736</v>
      </c>
    </row>
    <row r="10141" spans="1:2" x14ac:dyDescent="0.25">
      <c r="A10141" s="4">
        <v>49632</v>
      </c>
      <c r="B10141" s="7">
        <f>+B10140*(1+'VTU Crédito Hipotecario'!$D$20)^(0.00273972602739726)</f>
        <v>431.75018788845449</v>
      </c>
    </row>
    <row r="10142" spans="1:2" x14ac:dyDescent="0.25">
      <c r="A10142" s="4">
        <v>49633</v>
      </c>
      <c r="B10142" s="7">
        <f>+B10141*(1+'VTU Crédito Hipotecario'!$D$20)^(0.00273972602739726)</f>
        <v>431.78526858447731</v>
      </c>
    </row>
    <row r="10143" spans="1:2" x14ac:dyDescent="0.25">
      <c r="A10143" s="4">
        <v>49634</v>
      </c>
      <c r="B10143" s="7">
        <f>+B10142*(1+'VTU Crédito Hipotecario'!$D$20)^(0.00273972602739726)</f>
        <v>431.82035213088739</v>
      </c>
    </row>
    <row r="10144" spans="1:2" x14ac:dyDescent="0.25">
      <c r="A10144" s="4">
        <v>49635</v>
      </c>
      <c r="B10144" s="7">
        <f>+B10143*(1+'VTU Crédito Hipotecario'!$D$20)^(0.00273972602739726)</f>
        <v>431.85543852791631</v>
      </c>
    </row>
    <row r="10145" spans="1:2" x14ac:dyDescent="0.25">
      <c r="A10145" s="4">
        <v>49636</v>
      </c>
      <c r="B10145" s="7">
        <f>+B10144*(1+'VTU Crédito Hipotecario'!$D$20)^(0.00273972602739726)</f>
        <v>431.8905277757957</v>
      </c>
    </row>
    <row r="10146" spans="1:2" x14ac:dyDescent="0.25">
      <c r="A10146" s="4">
        <v>49637</v>
      </c>
      <c r="B10146" s="7">
        <f>+B10145*(1+'VTU Crédito Hipotecario'!$D$20)^(0.00273972602739726)</f>
        <v>431.92561987475722</v>
      </c>
    </row>
    <row r="10147" spans="1:2" x14ac:dyDescent="0.25">
      <c r="A10147" s="4">
        <v>49638</v>
      </c>
      <c r="B10147" s="7">
        <f>+B10146*(1+'VTU Crédito Hipotecario'!$D$20)^(0.00273972602739726)</f>
        <v>431.96071482503248</v>
      </c>
    </row>
    <row r="10148" spans="1:2" x14ac:dyDescent="0.25">
      <c r="A10148" s="4">
        <v>49639</v>
      </c>
      <c r="B10148" s="7">
        <f>+B10147*(1+'VTU Crédito Hipotecario'!$D$20)^(0.00273972602739726)</f>
        <v>431.99581262685319</v>
      </c>
    </row>
    <row r="10149" spans="1:2" x14ac:dyDescent="0.25">
      <c r="A10149" s="4">
        <v>49640</v>
      </c>
      <c r="B10149" s="7">
        <f>+B10148*(1+'VTU Crédito Hipotecario'!$D$20)^(0.00273972602739726)</f>
        <v>432.03091328045105</v>
      </c>
    </row>
    <row r="10150" spans="1:2" x14ac:dyDescent="0.25">
      <c r="A10150" s="4">
        <v>49641</v>
      </c>
      <c r="B10150" s="7">
        <f>+B10149*(1+'VTU Crédito Hipotecario'!$D$20)^(0.00273972602739726)</f>
        <v>432.06601678605773</v>
      </c>
    </row>
    <row r="10151" spans="1:2" x14ac:dyDescent="0.25">
      <c r="A10151" s="4">
        <v>49642</v>
      </c>
      <c r="B10151" s="7">
        <f>+B10150*(1+'VTU Crédito Hipotecario'!$D$20)^(0.00273972602739726)</f>
        <v>432.10112314390506</v>
      </c>
    </row>
    <row r="10152" spans="1:2" x14ac:dyDescent="0.25">
      <c r="A10152" s="4">
        <v>49643</v>
      </c>
      <c r="B10152" s="7">
        <f>+B10151*(1+'VTU Crédito Hipotecario'!$D$20)^(0.00273972602739726)</f>
        <v>432.13623235422472</v>
      </c>
    </row>
    <row r="10153" spans="1:2" x14ac:dyDescent="0.25">
      <c r="A10153" s="4">
        <v>49644</v>
      </c>
      <c r="B10153" s="7">
        <f>+B10152*(1+'VTU Crédito Hipotecario'!$D$20)^(0.00273972602739726)</f>
        <v>432.17134441724846</v>
      </c>
    </row>
    <row r="10154" spans="1:2" x14ac:dyDescent="0.25">
      <c r="A10154" s="4">
        <v>49645</v>
      </c>
      <c r="B10154" s="7">
        <f>+B10153*(1+'VTU Crédito Hipotecario'!$D$20)^(0.00273972602739726)</f>
        <v>432.2064593332081</v>
      </c>
    </row>
    <row r="10155" spans="1:2" x14ac:dyDescent="0.25">
      <c r="A10155" s="4">
        <v>49646</v>
      </c>
      <c r="B10155" s="7">
        <f>+B10154*(1+'VTU Crédito Hipotecario'!$D$20)^(0.00273972602739726)</f>
        <v>432.24157710233544</v>
      </c>
    </row>
    <row r="10156" spans="1:2" x14ac:dyDescent="0.25">
      <c r="A10156" s="4">
        <v>49647</v>
      </c>
      <c r="B10156" s="7">
        <f>+B10155*(1+'VTU Crédito Hipotecario'!$D$20)^(0.00273972602739726)</f>
        <v>432.27669772486234</v>
      </c>
    </row>
    <row r="10157" spans="1:2" x14ac:dyDescent="0.25">
      <c r="A10157" s="4">
        <v>49648</v>
      </c>
      <c r="B10157" s="7">
        <f>+B10156*(1+'VTU Crédito Hipotecario'!$D$20)^(0.00273972602739726)</f>
        <v>432.31182120102062</v>
      </c>
    </row>
    <row r="10158" spans="1:2" x14ac:dyDescent="0.25">
      <c r="A10158" s="4">
        <v>49649</v>
      </c>
      <c r="B10158" s="7">
        <f>+B10157*(1+'VTU Crédito Hipotecario'!$D$20)^(0.00273972602739726)</f>
        <v>432.34694753104213</v>
      </c>
    </row>
    <row r="10159" spans="1:2" x14ac:dyDescent="0.25">
      <c r="A10159" s="4">
        <v>49650</v>
      </c>
      <c r="B10159" s="7">
        <f>+B10158*(1+'VTU Crédito Hipotecario'!$D$20)^(0.00273972602739726)</f>
        <v>432.38207671515875</v>
      </c>
    </row>
    <row r="10160" spans="1:2" x14ac:dyDescent="0.25">
      <c r="A10160" s="4">
        <v>49651</v>
      </c>
      <c r="B10160" s="7">
        <f>+B10159*(1+'VTU Crédito Hipotecario'!$D$20)^(0.00273972602739726)</f>
        <v>432.41720875360238</v>
      </c>
    </row>
    <row r="10161" spans="1:2" x14ac:dyDescent="0.25">
      <c r="A10161" s="4">
        <v>49652</v>
      </c>
      <c r="B10161" s="7">
        <f>+B10160*(1+'VTU Crédito Hipotecario'!$D$20)^(0.00273972602739726)</f>
        <v>432.45234364660496</v>
      </c>
    </row>
    <row r="10162" spans="1:2" x14ac:dyDescent="0.25">
      <c r="A10162" s="4">
        <v>49653</v>
      </c>
      <c r="B10162" s="7">
        <f>+B10161*(1+'VTU Crédito Hipotecario'!$D$20)^(0.00273972602739726)</f>
        <v>432.48748139439846</v>
      </c>
    </row>
    <row r="10163" spans="1:2" x14ac:dyDescent="0.25">
      <c r="A10163" s="4">
        <v>49654</v>
      </c>
      <c r="B10163" s="7">
        <f>+B10162*(1+'VTU Crédito Hipotecario'!$D$20)^(0.00273972602739726)</f>
        <v>432.5226219972148</v>
      </c>
    </row>
    <row r="10164" spans="1:2" x14ac:dyDescent="0.25">
      <c r="A10164" s="4">
        <v>49655</v>
      </c>
      <c r="B10164" s="7">
        <f>+B10163*(1+'VTU Crédito Hipotecario'!$D$20)^(0.00273972602739726)</f>
        <v>432.55776545528596</v>
      </c>
    </row>
    <row r="10165" spans="1:2" x14ac:dyDescent="0.25">
      <c r="A10165" s="4">
        <v>49656</v>
      </c>
      <c r="B10165" s="7">
        <f>+B10164*(1+'VTU Crédito Hipotecario'!$D$20)^(0.00273972602739726)</f>
        <v>432.59291176884392</v>
      </c>
    </row>
    <row r="10166" spans="1:2" x14ac:dyDescent="0.25">
      <c r="A10166" s="4">
        <v>49657</v>
      </c>
      <c r="B10166" s="7">
        <f>+B10165*(1+'VTU Crédito Hipotecario'!$D$20)^(0.00273972602739726)</f>
        <v>432.62806093812071</v>
      </c>
    </row>
    <row r="10167" spans="1:2" x14ac:dyDescent="0.25">
      <c r="A10167" s="4">
        <v>49658</v>
      </c>
      <c r="B10167" s="7">
        <f>+B10166*(1+'VTU Crédito Hipotecario'!$D$20)^(0.00273972602739726)</f>
        <v>432.66321296334837</v>
      </c>
    </row>
    <row r="10168" spans="1:2" x14ac:dyDescent="0.25">
      <c r="A10168" s="4">
        <v>49659</v>
      </c>
      <c r="B10168" s="7">
        <f>+B10167*(1+'VTU Crédito Hipotecario'!$D$20)^(0.00273972602739726)</f>
        <v>432.69836784475893</v>
      </c>
    </row>
    <row r="10169" spans="1:2" x14ac:dyDescent="0.25">
      <c r="A10169" s="4">
        <v>49660</v>
      </c>
      <c r="B10169" s="7">
        <f>+B10168*(1+'VTU Crédito Hipotecario'!$D$20)^(0.00273972602739726)</f>
        <v>432.73352558258449</v>
      </c>
    </row>
    <row r="10170" spans="1:2" x14ac:dyDescent="0.25">
      <c r="A10170" s="4">
        <v>49661</v>
      </c>
      <c r="B10170" s="7">
        <f>+B10169*(1+'VTU Crédito Hipotecario'!$D$20)^(0.00273972602739726)</f>
        <v>432.76868617705713</v>
      </c>
    </row>
    <row r="10171" spans="1:2" x14ac:dyDescent="0.25">
      <c r="A10171" s="4">
        <v>49662</v>
      </c>
      <c r="B10171" s="7">
        <f>+B10170*(1+'VTU Crédito Hipotecario'!$D$20)^(0.00273972602739726)</f>
        <v>432.80384962840895</v>
      </c>
    </row>
    <row r="10172" spans="1:2" x14ac:dyDescent="0.25">
      <c r="A10172" s="4">
        <v>49663</v>
      </c>
      <c r="B10172" s="7">
        <f>+B10171*(1+'VTU Crédito Hipotecario'!$D$20)^(0.00273972602739726)</f>
        <v>432.8390159368721</v>
      </c>
    </row>
    <row r="10173" spans="1:2" x14ac:dyDescent="0.25">
      <c r="A10173" s="4">
        <v>49664</v>
      </c>
      <c r="B10173" s="7">
        <f>+B10172*(1+'VTU Crédito Hipotecario'!$D$20)^(0.00273972602739726)</f>
        <v>432.87418510267872</v>
      </c>
    </row>
    <row r="10174" spans="1:2" x14ac:dyDescent="0.25">
      <c r="A10174" s="4">
        <v>49665</v>
      </c>
      <c r="B10174" s="7">
        <f>+B10173*(1+'VTU Crédito Hipotecario'!$D$20)^(0.00273972602739726)</f>
        <v>432.90935712606097</v>
      </c>
    </row>
    <row r="10175" spans="1:2" x14ac:dyDescent="0.25">
      <c r="A10175" s="4">
        <v>49666</v>
      </c>
      <c r="B10175" s="7">
        <f>+B10174*(1+'VTU Crédito Hipotecario'!$D$20)^(0.00273972602739726)</f>
        <v>432.94453200725104</v>
      </c>
    </row>
    <row r="10176" spans="1:2" x14ac:dyDescent="0.25">
      <c r="A10176" s="4">
        <v>49667</v>
      </c>
      <c r="B10176" s="7">
        <f>+B10175*(1+'VTU Crédito Hipotecario'!$D$20)^(0.00273972602739726)</f>
        <v>432.97970974648109</v>
      </c>
    </row>
    <row r="10177" spans="1:2" x14ac:dyDescent="0.25">
      <c r="A10177" s="4">
        <v>49668</v>
      </c>
      <c r="B10177" s="7">
        <f>+B10176*(1+'VTU Crédito Hipotecario'!$D$20)^(0.00273972602739726)</f>
        <v>433.01489034398344</v>
      </c>
    </row>
    <row r="10178" spans="1:2" x14ac:dyDescent="0.25">
      <c r="A10178" s="4">
        <v>49669</v>
      </c>
      <c r="B10178" s="7">
        <f>+B10177*(1+'VTU Crédito Hipotecario'!$D$20)^(0.00273972602739726)</f>
        <v>433.05007379999023</v>
      </c>
    </row>
    <row r="10179" spans="1:2" x14ac:dyDescent="0.25">
      <c r="A10179" s="4">
        <v>49670</v>
      </c>
      <c r="B10179" s="7">
        <f>+B10178*(1+'VTU Crédito Hipotecario'!$D$20)^(0.00273972602739726)</f>
        <v>433.08526011473379</v>
      </c>
    </row>
    <row r="10180" spans="1:2" x14ac:dyDescent="0.25">
      <c r="A10180" s="4">
        <v>49671</v>
      </c>
      <c r="B10180" s="7">
        <f>+B10179*(1+'VTU Crédito Hipotecario'!$D$20)^(0.00273972602739726)</f>
        <v>433.12044928844637</v>
      </c>
    </row>
    <row r="10181" spans="1:2" x14ac:dyDescent="0.25">
      <c r="A10181" s="4">
        <v>49672</v>
      </c>
      <c r="B10181" s="7">
        <f>+B10180*(1+'VTU Crédito Hipotecario'!$D$20)^(0.00273972602739726)</f>
        <v>433.15564132136024</v>
      </c>
    </row>
    <row r="10182" spans="1:2" x14ac:dyDescent="0.25">
      <c r="A10182" s="4">
        <v>49673</v>
      </c>
      <c r="B10182" s="7">
        <f>+B10181*(1+'VTU Crédito Hipotecario'!$D$20)^(0.00273972602739726)</f>
        <v>433.19083621370777</v>
      </c>
    </row>
    <row r="10183" spans="1:2" x14ac:dyDescent="0.25">
      <c r="A10183" s="4">
        <v>49674</v>
      </c>
      <c r="B10183" s="7">
        <f>+B10182*(1+'VTU Crédito Hipotecario'!$D$20)^(0.00273972602739726)</f>
        <v>433.22603396572123</v>
      </c>
    </row>
    <row r="10184" spans="1:2" x14ac:dyDescent="0.25">
      <c r="A10184" s="4">
        <v>49675</v>
      </c>
      <c r="B10184" s="7">
        <f>+B10183*(1+'VTU Crédito Hipotecario'!$D$20)^(0.00273972602739726)</f>
        <v>433.26123457763305</v>
      </c>
    </row>
    <row r="10185" spans="1:2" x14ac:dyDescent="0.25">
      <c r="A10185" s="4">
        <v>49676</v>
      </c>
      <c r="B10185" s="7">
        <f>+B10184*(1+'VTU Crédito Hipotecario'!$D$20)^(0.00273972602739726)</f>
        <v>433.29643804967554</v>
      </c>
    </row>
    <row r="10186" spans="1:2" x14ac:dyDescent="0.25">
      <c r="A10186" s="4">
        <v>49677</v>
      </c>
      <c r="B10186" s="7">
        <f>+B10185*(1+'VTU Crédito Hipotecario'!$D$20)^(0.00273972602739726)</f>
        <v>433.33164438208115</v>
      </c>
    </row>
    <row r="10187" spans="1:2" x14ac:dyDescent="0.25">
      <c r="A10187" s="4">
        <v>49678</v>
      </c>
      <c r="B10187" s="7">
        <f>+B10186*(1+'VTU Crédito Hipotecario'!$D$20)^(0.00273972602739726)</f>
        <v>433.36685357508225</v>
      </c>
    </row>
    <row r="10188" spans="1:2" x14ac:dyDescent="0.25">
      <c r="A10188" s="4">
        <v>49679</v>
      </c>
      <c r="B10188" s="7">
        <f>+B10187*(1+'VTU Crédito Hipotecario'!$D$20)^(0.00273972602739726)</f>
        <v>433.40206562891126</v>
      </c>
    </row>
    <row r="10189" spans="1:2" x14ac:dyDescent="0.25">
      <c r="A10189" s="4">
        <v>49680</v>
      </c>
      <c r="B10189" s="7">
        <f>+B10188*(1+'VTU Crédito Hipotecario'!$D$20)^(0.00273972602739726)</f>
        <v>433.43728054380068</v>
      </c>
    </row>
    <row r="10190" spans="1:2" x14ac:dyDescent="0.25">
      <c r="A10190" s="4">
        <v>49681</v>
      </c>
      <c r="B10190" s="7">
        <f>+B10189*(1+'VTU Crédito Hipotecario'!$D$20)^(0.00273972602739726)</f>
        <v>433.47249831998295</v>
      </c>
    </row>
    <row r="10191" spans="1:2" x14ac:dyDescent="0.25">
      <c r="A10191" s="4">
        <v>49682</v>
      </c>
      <c r="B10191" s="7">
        <f>+B10190*(1+'VTU Crédito Hipotecario'!$D$20)^(0.00273972602739726)</f>
        <v>433.50771895769054</v>
      </c>
    </row>
    <row r="10192" spans="1:2" x14ac:dyDescent="0.25">
      <c r="A10192" s="4">
        <v>49683</v>
      </c>
      <c r="B10192" s="7">
        <f>+B10191*(1+'VTU Crédito Hipotecario'!$D$20)^(0.00273972602739726)</f>
        <v>433.54294245715596</v>
      </c>
    </row>
    <row r="10193" spans="1:2" x14ac:dyDescent="0.25">
      <c r="A10193" s="4">
        <v>49684</v>
      </c>
      <c r="B10193" s="7">
        <f>+B10192*(1+'VTU Crédito Hipotecario'!$D$20)^(0.00273972602739726)</f>
        <v>433.57816881861174</v>
      </c>
    </row>
    <row r="10194" spans="1:2" x14ac:dyDescent="0.25">
      <c r="A10194" s="4">
        <v>49685</v>
      </c>
      <c r="B10194" s="7">
        <f>+B10193*(1+'VTU Crédito Hipotecario'!$D$20)^(0.00273972602739726)</f>
        <v>433.61339804229044</v>
      </c>
    </row>
    <row r="10195" spans="1:2" x14ac:dyDescent="0.25">
      <c r="A10195" s="4">
        <v>49686</v>
      </c>
      <c r="B10195" s="7">
        <f>+B10194*(1+'VTU Crédito Hipotecario'!$D$20)^(0.00273972602739726)</f>
        <v>433.6486301284246</v>
      </c>
    </row>
    <row r="10196" spans="1:2" x14ac:dyDescent="0.25">
      <c r="A10196" s="4">
        <v>49687</v>
      </c>
      <c r="B10196" s="7">
        <f>+B10195*(1+'VTU Crédito Hipotecario'!$D$20)^(0.00273972602739726)</f>
        <v>433.68386507724682</v>
      </c>
    </row>
    <row r="10197" spans="1:2" x14ac:dyDescent="0.25">
      <c r="A10197" s="4">
        <v>49688</v>
      </c>
      <c r="B10197" s="7">
        <f>+B10196*(1+'VTU Crédito Hipotecario'!$D$20)^(0.00273972602739726)</f>
        <v>433.71910288898971</v>
      </c>
    </row>
    <row r="10198" spans="1:2" x14ac:dyDescent="0.25">
      <c r="A10198" s="4">
        <v>49689</v>
      </c>
      <c r="B10198" s="7">
        <f>+B10197*(1+'VTU Crédito Hipotecario'!$D$20)^(0.00273972602739726)</f>
        <v>433.75434356388587</v>
      </c>
    </row>
    <row r="10199" spans="1:2" x14ac:dyDescent="0.25">
      <c r="A10199" s="4">
        <v>49690</v>
      </c>
      <c r="B10199" s="7">
        <f>+B10198*(1+'VTU Crédito Hipotecario'!$D$20)^(0.00273972602739726)</f>
        <v>433.7895871021679</v>
      </c>
    </row>
    <row r="10200" spans="1:2" x14ac:dyDescent="0.25">
      <c r="A10200" s="4">
        <v>49691</v>
      </c>
      <c r="B10200" s="7">
        <f>+B10199*(1+'VTU Crédito Hipotecario'!$D$20)^(0.00273972602739726)</f>
        <v>433.82483350406852</v>
      </c>
    </row>
    <row r="10201" spans="1:2" x14ac:dyDescent="0.25">
      <c r="A10201" s="4">
        <v>49692</v>
      </c>
      <c r="B10201" s="7">
        <f>+B10200*(1+'VTU Crédito Hipotecario'!$D$20)^(0.00273972602739726)</f>
        <v>433.86008276982039</v>
      </c>
    </row>
    <row r="10202" spans="1:2" x14ac:dyDescent="0.25">
      <c r="A10202" s="4">
        <v>49693</v>
      </c>
      <c r="B10202" s="7">
        <f>+B10201*(1+'VTU Crédito Hipotecario'!$D$20)^(0.00273972602739726)</f>
        <v>433.89533489965618</v>
      </c>
    </row>
    <row r="10203" spans="1:2" x14ac:dyDescent="0.25">
      <c r="A10203" s="4">
        <v>49694</v>
      </c>
      <c r="B10203" s="7">
        <f>+B10202*(1+'VTU Crédito Hipotecario'!$D$20)^(0.00273972602739726)</f>
        <v>433.93058989380864</v>
      </c>
    </row>
    <row r="10204" spans="1:2" x14ac:dyDescent="0.25">
      <c r="A10204" s="4">
        <v>49695</v>
      </c>
      <c r="B10204" s="7">
        <f>+B10203*(1+'VTU Crédito Hipotecario'!$D$20)^(0.00273972602739726)</f>
        <v>433.96584775251046</v>
      </c>
    </row>
    <row r="10205" spans="1:2" x14ac:dyDescent="0.25">
      <c r="A10205" s="4">
        <v>49696</v>
      </c>
      <c r="B10205" s="7">
        <f>+B10204*(1+'VTU Crédito Hipotecario'!$D$20)^(0.00273972602739726)</f>
        <v>434.00110847599439</v>
      </c>
    </row>
    <row r="10206" spans="1:2" x14ac:dyDescent="0.25">
      <c r="A10206" s="4">
        <v>49697</v>
      </c>
      <c r="B10206" s="7">
        <f>+B10205*(1+'VTU Crédito Hipotecario'!$D$20)^(0.00273972602739726)</f>
        <v>434.03637206449326</v>
      </c>
    </row>
    <row r="10207" spans="1:2" x14ac:dyDescent="0.25">
      <c r="A10207" s="4">
        <v>49698</v>
      </c>
      <c r="B10207" s="7">
        <f>+B10206*(1+'VTU Crédito Hipotecario'!$D$20)^(0.00273972602739726)</f>
        <v>434.07163851823981</v>
      </c>
    </row>
    <row r="10208" spans="1:2" x14ac:dyDescent="0.25">
      <c r="A10208" s="4">
        <v>49699</v>
      </c>
      <c r="B10208" s="7">
        <f>+B10207*(1+'VTU Crédito Hipotecario'!$D$20)^(0.00273972602739726)</f>
        <v>434.10690783746685</v>
      </c>
    </row>
    <row r="10209" spans="1:2" x14ac:dyDescent="0.25">
      <c r="A10209" s="4">
        <v>49700</v>
      </c>
      <c r="B10209" s="7">
        <f>+B10208*(1+'VTU Crédito Hipotecario'!$D$20)^(0.00273972602739726)</f>
        <v>434.14218002240722</v>
      </c>
    </row>
    <row r="10210" spans="1:2" x14ac:dyDescent="0.25">
      <c r="A10210" s="4">
        <v>49701</v>
      </c>
      <c r="B10210" s="7">
        <f>+B10209*(1+'VTU Crédito Hipotecario'!$D$20)^(0.00273972602739726)</f>
        <v>434.17745507329374</v>
      </c>
    </row>
    <row r="10211" spans="1:2" x14ac:dyDescent="0.25">
      <c r="A10211" s="4">
        <v>49702</v>
      </c>
      <c r="B10211" s="7">
        <f>+B10210*(1+'VTU Crédito Hipotecario'!$D$20)^(0.00273972602739726)</f>
        <v>434.21273299035931</v>
      </c>
    </row>
    <row r="10212" spans="1:2" x14ac:dyDescent="0.25">
      <c r="A10212" s="4">
        <v>49703</v>
      </c>
      <c r="B10212" s="7">
        <f>+B10211*(1+'VTU Crédito Hipotecario'!$D$20)^(0.00273972602739726)</f>
        <v>434.24801377383682</v>
      </c>
    </row>
    <row r="10213" spans="1:2" x14ac:dyDescent="0.25">
      <c r="A10213" s="4">
        <v>49704</v>
      </c>
      <c r="B10213" s="7">
        <f>+B10212*(1+'VTU Crédito Hipotecario'!$D$20)^(0.00273972602739726)</f>
        <v>434.28329742395914</v>
      </c>
    </row>
    <row r="10214" spans="1:2" x14ac:dyDescent="0.25">
      <c r="A10214" s="4">
        <v>49705</v>
      </c>
      <c r="B10214" s="7">
        <f>+B10213*(1+'VTU Crédito Hipotecario'!$D$20)^(0.00273972602739726)</f>
        <v>434.31858394095923</v>
      </c>
    </row>
    <row r="10215" spans="1:2" x14ac:dyDescent="0.25">
      <c r="A10215" s="4">
        <v>49706</v>
      </c>
      <c r="B10215" s="7">
        <f>+B10214*(1+'VTU Crédito Hipotecario'!$D$20)^(0.00273972602739726)</f>
        <v>434.35387332506997</v>
      </c>
    </row>
    <row r="10216" spans="1:2" x14ac:dyDescent="0.25">
      <c r="A10216" s="4">
        <v>49707</v>
      </c>
      <c r="B10216" s="7">
        <f>+B10215*(1+'VTU Crédito Hipotecario'!$D$20)^(0.00273972602739726)</f>
        <v>434.38916557652436</v>
      </c>
    </row>
    <row r="10217" spans="1:2" x14ac:dyDescent="0.25">
      <c r="A10217" s="4">
        <v>49708</v>
      </c>
      <c r="B10217" s="7">
        <f>+B10216*(1+'VTU Crédito Hipotecario'!$D$20)^(0.00273972602739726)</f>
        <v>434.42446069555535</v>
      </c>
    </row>
    <row r="10218" spans="1:2" x14ac:dyDescent="0.25">
      <c r="A10218" s="4">
        <v>49709</v>
      </c>
      <c r="B10218" s="7">
        <f>+B10217*(1+'VTU Crédito Hipotecario'!$D$20)^(0.00273972602739726)</f>
        <v>434.459758682396</v>
      </c>
    </row>
    <row r="10219" spans="1:2" x14ac:dyDescent="0.25">
      <c r="A10219" s="4">
        <v>49710</v>
      </c>
      <c r="B10219" s="7">
        <f>+B10218*(1+'VTU Crédito Hipotecario'!$D$20)^(0.00273972602739726)</f>
        <v>434.49505953727925</v>
      </c>
    </row>
    <row r="10220" spans="1:2" x14ac:dyDescent="0.25">
      <c r="A10220" s="4">
        <v>49711</v>
      </c>
      <c r="B10220" s="7">
        <f>+B10219*(1+'VTU Crédito Hipotecario'!$D$20)^(0.00273972602739726)</f>
        <v>434.53036326043821</v>
      </c>
    </row>
    <row r="10221" spans="1:2" x14ac:dyDescent="0.25">
      <c r="A10221" s="4">
        <v>49712</v>
      </c>
      <c r="B10221" s="7">
        <f>+B10220*(1+'VTU Crédito Hipotecario'!$D$20)^(0.00273972602739726)</f>
        <v>434.56566985210588</v>
      </c>
    </row>
    <row r="10222" spans="1:2" x14ac:dyDescent="0.25">
      <c r="A10222" s="4">
        <v>49713</v>
      </c>
      <c r="B10222" s="7">
        <f>+B10221*(1+'VTU Crédito Hipotecario'!$D$20)^(0.00273972602739726)</f>
        <v>434.60097931251534</v>
      </c>
    </row>
    <row r="10223" spans="1:2" x14ac:dyDescent="0.25">
      <c r="A10223" s="4">
        <v>49714</v>
      </c>
      <c r="B10223" s="7">
        <f>+B10222*(1+'VTU Crédito Hipotecario'!$D$20)^(0.00273972602739726)</f>
        <v>434.63629164189967</v>
      </c>
    </row>
    <row r="10224" spans="1:2" x14ac:dyDescent="0.25">
      <c r="A10224" s="4">
        <v>49715</v>
      </c>
      <c r="B10224" s="7">
        <f>+B10223*(1+'VTU Crédito Hipotecario'!$D$20)^(0.00273972602739726)</f>
        <v>434.67160684049202</v>
      </c>
    </row>
    <row r="10225" spans="1:2" x14ac:dyDescent="0.25">
      <c r="A10225" s="4">
        <v>49716</v>
      </c>
      <c r="B10225" s="7">
        <f>+B10224*(1+'VTU Crédito Hipotecario'!$D$20)^(0.00273972602739726)</f>
        <v>434.70692490852548</v>
      </c>
    </row>
    <row r="10226" spans="1:2" x14ac:dyDescent="0.25">
      <c r="A10226" s="4">
        <v>49717</v>
      </c>
      <c r="B10226" s="7">
        <f>+B10225*(1+'VTU Crédito Hipotecario'!$D$20)^(0.00273972602739726)</f>
        <v>434.74224584623323</v>
      </c>
    </row>
    <row r="10227" spans="1:2" x14ac:dyDescent="0.25">
      <c r="A10227" s="4">
        <v>49718</v>
      </c>
      <c r="B10227" s="7">
        <f>+B10226*(1+'VTU Crédito Hipotecario'!$D$20)^(0.00273972602739726)</f>
        <v>434.77756965384845</v>
      </c>
    </row>
    <row r="10228" spans="1:2" x14ac:dyDescent="0.25">
      <c r="A10228" s="4">
        <v>49719</v>
      </c>
      <c r="B10228" s="7">
        <f>+B10227*(1+'VTU Crédito Hipotecario'!$D$20)^(0.00273972602739726)</f>
        <v>434.81289633160429</v>
      </c>
    </row>
    <row r="10229" spans="1:2" x14ac:dyDescent="0.25">
      <c r="A10229" s="4">
        <v>49720</v>
      </c>
      <c r="B10229" s="7">
        <f>+B10228*(1+'VTU Crédito Hipotecario'!$D$20)^(0.00273972602739726)</f>
        <v>434.84822587973395</v>
      </c>
    </row>
    <row r="10230" spans="1:2" x14ac:dyDescent="0.25">
      <c r="A10230" s="4">
        <v>49721</v>
      </c>
      <c r="B10230" s="7">
        <f>+B10229*(1+'VTU Crédito Hipotecario'!$D$20)^(0.00273972602739726)</f>
        <v>434.88355829847069</v>
      </c>
    </row>
    <row r="10231" spans="1:2" x14ac:dyDescent="0.25">
      <c r="A10231" s="4">
        <v>49722</v>
      </c>
      <c r="B10231" s="7">
        <f>+B10230*(1+'VTU Crédito Hipotecario'!$D$20)^(0.00273972602739726)</f>
        <v>434.91889358804775</v>
      </c>
    </row>
    <row r="10232" spans="1:2" x14ac:dyDescent="0.25">
      <c r="A10232" s="4">
        <v>49723</v>
      </c>
      <c r="B10232" s="7">
        <f>+B10231*(1+'VTU Crédito Hipotecario'!$D$20)^(0.00273972602739726)</f>
        <v>434.95423174869836</v>
      </c>
    </row>
    <row r="10233" spans="1:2" x14ac:dyDescent="0.25">
      <c r="A10233" s="4">
        <v>49724</v>
      </c>
      <c r="B10233" s="7">
        <f>+B10232*(1+'VTU Crédito Hipotecario'!$D$20)^(0.00273972602739726)</f>
        <v>434.98957278065581</v>
      </c>
    </row>
    <row r="10234" spans="1:2" x14ac:dyDescent="0.25">
      <c r="A10234" s="4">
        <v>49725</v>
      </c>
      <c r="B10234" s="7">
        <f>+B10233*(1+'VTU Crédito Hipotecario'!$D$20)^(0.00273972602739726)</f>
        <v>435.02491668415342</v>
      </c>
    </row>
    <row r="10235" spans="1:2" x14ac:dyDescent="0.25">
      <c r="A10235" s="4">
        <v>49726</v>
      </c>
      <c r="B10235" s="7">
        <f>+B10234*(1+'VTU Crédito Hipotecario'!$D$20)^(0.00273972602739726)</f>
        <v>435.0602634594245</v>
      </c>
    </row>
    <row r="10236" spans="1:2" x14ac:dyDescent="0.25">
      <c r="A10236" s="4">
        <v>49727</v>
      </c>
      <c r="B10236" s="7">
        <f>+B10235*(1+'VTU Crédito Hipotecario'!$D$20)^(0.00273972602739726)</f>
        <v>435.09561310670239</v>
      </c>
    </row>
    <row r="10237" spans="1:2" x14ac:dyDescent="0.25">
      <c r="A10237" s="4">
        <v>49728</v>
      </c>
      <c r="B10237" s="7">
        <f>+B10236*(1+'VTU Crédito Hipotecario'!$D$20)^(0.00273972602739726)</f>
        <v>435.13096562622042</v>
      </c>
    </row>
    <row r="10238" spans="1:2" x14ac:dyDescent="0.25">
      <c r="A10238" s="4">
        <v>49729</v>
      </c>
      <c r="B10238" s="7">
        <f>+B10237*(1+'VTU Crédito Hipotecario'!$D$20)^(0.00273972602739726)</f>
        <v>435.16632101821199</v>
      </c>
    </row>
    <row r="10239" spans="1:2" x14ac:dyDescent="0.25">
      <c r="A10239" s="4">
        <v>49730</v>
      </c>
      <c r="B10239" s="7">
        <f>+B10238*(1+'VTU Crédito Hipotecario'!$D$20)^(0.00273972602739726)</f>
        <v>435.2016792829105</v>
      </c>
    </row>
    <row r="10240" spans="1:2" x14ac:dyDescent="0.25">
      <c r="A10240" s="4">
        <v>49731</v>
      </c>
      <c r="B10240" s="7">
        <f>+B10239*(1+'VTU Crédito Hipotecario'!$D$20)^(0.00273972602739726)</f>
        <v>435.23704042054936</v>
      </c>
    </row>
    <row r="10241" spans="1:2" x14ac:dyDescent="0.25">
      <c r="A10241" s="4">
        <v>49732</v>
      </c>
      <c r="B10241" s="7">
        <f>+B10240*(1+'VTU Crédito Hipotecario'!$D$20)^(0.00273972602739726)</f>
        <v>435.27240443136202</v>
      </c>
    </row>
    <row r="10242" spans="1:2" x14ac:dyDescent="0.25">
      <c r="A10242" s="4">
        <v>49733</v>
      </c>
      <c r="B10242" s="7">
        <f>+B10241*(1+'VTU Crédito Hipotecario'!$D$20)^(0.00273972602739726)</f>
        <v>435.30777131558193</v>
      </c>
    </row>
    <row r="10243" spans="1:2" x14ac:dyDescent="0.25">
      <c r="A10243" s="4">
        <v>49734</v>
      </c>
      <c r="B10243" s="7">
        <f>+B10242*(1+'VTU Crédito Hipotecario'!$D$20)^(0.00273972602739726)</f>
        <v>435.34314107344255</v>
      </c>
    </row>
    <row r="10244" spans="1:2" x14ac:dyDescent="0.25">
      <c r="A10244" s="4">
        <v>49735</v>
      </c>
      <c r="B10244" s="7">
        <f>+B10243*(1+'VTU Crédito Hipotecario'!$D$20)^(0.00273972602739726)</f>
        <v>435.37851370517734</v>
      </c>
    </row>
    <row r="10245" spans="1:2" x14ac:dyDescent="0.25">
      <c r="A10245" s="4">
        <v>49736</v>
      </c>
      <c r="B10245" s="7">
        <f>+B10244*(1+'VTU Crédito Hipotecario'!$D$20)^(0.00273972602739726)</f>
        <v>435.41388921101986</v>
      </c>
    </row>
    <row r="10246" spans="1:2" x14ac:dyDescent="0.25">
      <c r="A10246" s="4">
        <v>49737</v>
      </c>
      <c r="B10246" s="7">
        <f>+B10245*(1+'VTU Crédito Hipotecario'!$D$20)^(0.00273972602739726)</f>
        <v>435.44926759120358</v>
      </c>
    </row>
    <row r="10247" spans="1:2" x14ac:dyDescent="0.25">
      <c r="A10247" s="4">
        <v>49738</v>
      </c>
      <c r="B10247" s="7">
        <f>+B10246*(1+'VTU Crédito Hipotecario'!$D$20)^(0.00273972602739726)</f>
        <v>435.48464884596211</v>
      </c>
    </row>
    <row r="10248" spans="1:2" x14ac:dyDescent="0.25">
      <c r="A10248" s="4">
        <v>49739</v>
      </c>
      <c r="B10248" s="7">
        <f>+B10247*(1+'VTU Crédito Hipotecario'!$D$20)^(0.00273972602739726)</f>
        <v>435.52003297552898</v>
      </c>
    </row>
    <row r="10249" spans="1:2" x14ac:dyDescent="0.25">
      <c r="A10249" s="4">
        <v>49740</v>
      </c>
      <c r="B10249" s="7">
        <f>+B10248*(1+'VTU Crédito Hipotecario'!$D$20)^(0.00273972602739726)</f>
        <v>435.55541998013774</v>
      </c>
    </row>
    <row r="10250" spans="1:2" x14ac:dyDescent="0.25">
      <c r="A10250" s="4">
        <v>49741</v>
      </c>
      <c r="B10250" s="7">
        <f>+B10249*(1+'VTU Crédito Hipotecario'!$D$20)^(0.00273972602739726)</f>
        <v>435.59080986002203</v>
      </c>
    </row>
    <row r="10251" spans="1:2" x14ac:dyDescent="0.25">
      <c r="A10251" s="4">
        <v>49742</v>
      </c>
      <c r="B10251" s="7">
        <f>+B10250*(1+'VTU Crédito Hipotecario'!$D$20)^(0.00273972602739726)</f>
        <v>435.62620261541548</v>
      </c>
    </row>
    <row r="10252" spans="1:2" x14ac:dyDescent="0.25">
      <c r="A10252" s="4">
        <v>49743</v>
      </c>
      <c r="B10252" s="7">
        <f>+B10251*(1+'VTU Crédito Hipotecario'!$D$20)^(0.00273972602739726)</f>
        <v>435.66159824655176</v>
      </c>
    </row>
    <row r="10253" spans="1:2" x14ac:dyDescent="0.25">
      <c r="A10253" s="4">
        <v>49744</v>
      </c>
      <c r="B10253" s="7">
        <f>+B10252*(1+'VTU Crédito Hipotecario'!$D$20)^(0.00273972602739726)</f>
        <v>435.69699675366451</v>
      </c>
    </row>
    <row r="10254" spans="1:2" x14ac:dyDescent="0.25">
      <c r="A10254" s="4">
        <v>49745</v>
      </c>
      <c r="B10254" s="7">
        <f>+B10253*(1+'VTU Crédito Hipotecario'!$D$20)^(0.00273972602739726)</f>
        <v>435.7323981369874</v>
      </c>
    </row>
    <row r="10255" spans="1:2" x14ac:dyDescent="0.25">
      <c r="A10255" s="4">
        <v>49746</v>
      </c>
      <c r="B10255" s="7">
        <f>+B10254*(1+'VTU Crédito Hipotecario'!$D$20)^(0.00273972602739726)</f>
        <v>435.76780239675412</v>
      </c>
    </row>
    <row r="10256" spans="1:2" x14ac:dyDescent="0.25">
      <c r="A10256" s="4">
        <v>49747</v>
      </c>
      <c r="B10256" s="7">
        <f>+B10255*(1+'VTU Crédito Hipotecario'!$D$20)^(0.00273972602739726)</f>
        <v>435.80320953319836</v>
      </c>
    </row>
    <row r="10257" spans="1:2" x14ac:dyDescent="0.25">
      <c r="A10257" s="4">
        <v>49748</v>
      </c>
      <c r="B10257" s="7">
        <f>+B10256*(1+'VTU Crédito Hipotecario'!$D$20)^(0.00273972602739726)</f>
        <v>435.8386195465539</v>
      </c>
    </row>
    <row r="10258" spans="1:2" x14ac:dyDescent="0.25">
      <c r="A10258" s="4">
        <v>49749</v>
      </c>
      <c r="B10258" s="7">
        <f>+B10257*(1+'VTU Crédito Hipotecario'!$D$20)^(0.00273972602739726)</f>
        <v>435.8740324370545</v>
      </c>
    </row>
    <row r="10259" spans="1:2" x14ac:dyDescent="0.25">
      <c r="A10259" s="4">
        <v>49750</v>
      </c>
      <c r="B10259" s="7">
        <f>+B10258*(1+'VTU Crédito Hipotecario'!$D$20)^(0.00273972602739726)</f>
        <v>435.90944820493394</v>
      </c>
    </row>
    <row r="10260" spans="1:2" x14ac:dyDescent="0.25">
      <c r="A10260" s="4">
        <v>49751</v>
      </c>
      <c r="B10260" s="7">
        <f>+B10259*(1+'VTU Crédito Hipotecario'!$D$20)^(0.00273972602739726)</f>
        <v>435.94486685042597</v>
      </c>
    </row>
    <row r="10261" spans="1:2" x14ac:dyDescent="0.25">
      <c r="A10261" s="4">
        <v>49752</v>
      </c>
      <c r="B10261" s="7">
        <f>+B10260*(1+'VTU Crédito Hipotecario'!$D$20)^(0.00273972602739726)</f>
        <v>435.98028837376444</v>
      </c>
    </row>
    <row r="10262" spans="1:2" x14ac:dyDescent="0.25">
      <c r="A10262" s="4">
        <v>49753</v>
      </c>
      <c r="B10262" s="7">
        <f>+B10261*(1+'VTU Crédito Hipotecario'!$D$20)^(0.00273972602739726)</f>
        <v>436.01571277518315</v>
      </c>
    </row>
    <row r="10263" spans="1:2" x14ac:dyDescent="0.25">
      <c r="A10263" s="4">
        <v>49754</v>
      </c>
      <c r="B10263" s="7">
        <f>+B10262*(1+'VTU Crédito Hipotecario'!$D$20)^(0.00273972602739726)</f>
        <v>436.051140054916</v>
      </c>
    </row>
    <row r="10264" spans="1:2" x14ac:dyDescent="0.25">
      <c r="A10264" s="4">
        <v>49755</v>
      </c>
      <c r="B10264" s="7">
        <f>+B10263*(1+'VTU Crédito Hipotecario'!$D$20)^(0.00273972602739726)</f>
        <v>436.08657021319681</v>
      </c>
    </row>
    <row r="10265" spans="1:2" x14ac:dyDescent="0.25">
      <c r="A10265" s="4">
        <v>49756</v>
      </c>
      <c r="B10265" s="7">
        <f>+B10264*(1+'VTU Crédito Hipotecario'!$D$20)^(0.00273972602739726)</f>
        <v>436.12200325025947</v>
      </c>
    </row>
    <row r="10266" spans="1:2" x14ac:dyDescent="0.25">
      <c r="A10266" s="4">
        <v>49757</v>
      </c>
      <c r="B10266" s="7">
        <f>+B10265*(1+'VTU Crédito Hipotecario'!$D$20)^(0.00273972602739726)</f>
        <v>436.15743916633795</v>
      </c>
    </row>
    <row r="10267" spans="1:2" x14ac:dyDescent="0.25">
      <c r="A10267" s="4">
        <v>49758</v>
      </c>
      <c r="B10267" s="7">
        <f>+B10266*(1+'VTU Crédito Hipotecario'!$D$20)^(0.00273972602739726)</f>
        <v>436.19287796166611</v>
      </c>
    </row>
    <row r="10268" spans="1:2" x14ac:dyDescent="0.25">
      <c r="A10268" s="4">
        <v>49759</v>
      </c>
      <c r="B10268" s="7">
        <f>+B10267*(1+'VTU Crédito Hipotecario'!$D$20)^(0.00273972602739726)</f>
        <v>436.22831963647792</v>
      </c>
    </row>
    <row r="10269" spans="1:2" x14ac:dyDescent="0.25">
      <c r="A10269" s="4">
        <v>49760</v>
      </c>
      <c r="B10269" s="7">
        <f>+B10268*(1+'VTU Crédito Hipotecario'!$D$20)^(0.00273972602739726)</f>
        <v>436.26376419100734</v>
      </c>
    </row>
    <row r="10270" spans="1:2" x14ac:dyDescent="0.25">
      <c r="A10270" s="4">
        <v>49761</v>
      </c>
      <c r="B10270" s="7">
        <f>+B10269*(1+'VTU Crédito Hipotecario'!$D$20)^(0.00273972602739726)</f>
        <v>436.29921162548834</v>
      </c>
    </row>
    <row r="10271" spans="1:2" x14ac:dyDescent="0.25">
      <c r="A10271" s="4">
        <v>49762</v>
      </c>
      <c r="B10271" s="7">
        <f>+B10270*(1+'VTU Crédito Hipotecario'!$D$20)^(0.00273972602739726)</f>
        <v>436.33466194015494</v>
      </c>
    </row>
    <row r="10272" spans="1:2" x14ac:dyDescent="0.25">
      <c r="A10272" s="4">
        <v>49763</v>
      </c>
      <c r="B10272" s="7">
        <f>+B10271*(1+'VTU Crédito Hipotecario'!$D$20)^(0.00273972602739726)</f>
        <v>436.37011513524118</v>
      </c>
    </row>
    <row r="10273" spans="1:2" x14ac:dyDescent="0.25">
      <c r="A10273" s="4">
        <v>49764</v>
      </c>
      <c r="B10273" s="7">
        <f>+B10272*(1+'VTU Crédito Hipotecario'!$D$20)^(0.00273972602739726)</f>
        <v>436.40557121098107</v>
      </c>
    </row>
    <row r="10274" spans="1:2" x14ac:dyDescent="0.25">
      <c r="A10274" s="4">
        <v>49765</v>
      </c>
      <c r="B10274" s="7">
        <f>+B10273*(1+'VTU Crédito Hipotecario'!$D$20)^(0.00273972602739726)</f>
        <v>436.44103016760869</v>
      </c>
    </row>
    <row r="10275" spans="1:2" x14ac:dyDescent="0.25">
      <c r="A10275" s="4">
        <v>49766</v>
      </c>
      <c r="B10275" s="7">
        <f>+B10274*(1+'VTU Crédito Hipotecario'!$D$20)^(0.00273972602739726)</f>
        <v>436.47649200535812</v>
      </c>
    </row>
    <row r="10276" spans="1:2" x14ac:dyDescent="0.25">
      <c r="A10276" s="4">
        <v>49767</v>
      </c>
      <c r="B10276" s="7">
        <f>+B10275*(1+'VTU Crédito Hipotecario'!$D$20)^(0.00273972602739726)</f>
        <v>436.51195672446346</v>
      </c>
    </row>
    <row r="10277" spans="1:2" x14ac:dyDescent="0.25">
      <c r="A10277" s="4">
        <v>49768</v>
      </c>
      <c r="B10277" s="7">
        <f>+B10276*(1+'VTU Crédito Hipotecario'!$D$20)^(0.00273972602739726)</f>
        <v>436.54742432515877</v>
      </c>
    </row>
    <row r="10278" spans="1:2" x14ac:dyDescent="0.25">
      <c r="A10278" s="4">
        <v>49769</v>
      </c>
      <c r="B10278" s="7">
        <f>+B10277*(1+'VTU Crédito Hipotecario'!$D$20)^(0.00273972602739726)</f>
        <v>436.58289480767826</v>
      </c>
    </row>
    <row r="10279" spans="1:2" x14ac:dyDescent="0.25">
      <c r="A10279" s="4">
        <v>49770</v>
      </c>
      <c r="B10279" s="7">
        <f>+B10278*(1+'VTU Crédito Hipotecario'!$D$20)^(0.00273972602739726)</f>
        <v>436.61836817225606</v>
      </c>
    </row>
    <row r="10280" spans="1:2" x14ac:dyDescent="0.25">
      <c r="A10280" s="4">
        <v>49771</v>
      </c>
      <c r="B10280" s="7">
        <f>+B10279*(1+'VTU Crédito Hipotecario'!$D$20)^(0.00273972602739726)</f>
        <v>436.65384441912636</v>
      </c>
    </row>
    <row r="10281" spans="1:2" x14ac:dyDescent="0.25">
      <c r="A10281" s="4">
        <v>49772</v>
      </c>
      <c r="B10281" s="7">
        <f>+B10280*(1+'VTU Crédito Hipotecario'!$D$20)^(0.00273972602739726)</f>
        <v>436.6893235485233</v>
      </c>
    </row>
    <row r="10282" spans="1:2" x14ac:dyDescent="0.25">
      <c r="A10282" s="4">
        <v>49773</v>
      </c>
      <c r="B10282" s="7">
        <f>+B10281*(1+'VTU Crédito Hipotecario'!$D$20)^(0.00273972602739726)</f>
        <v>436.72480556068115</v>
      </c>
    </row>
    <row r="10283" spans="1:2" x14ac:dyDescent="0.25">
      <c r="A10283" s="4">
        <v>49774</v>
      </c>
      <c r="B10283" s="7">
        <f>+B10282*(1+'VTU Crédito Hipotecario'!$D$20)^(0.00273972602739726)</f>
        <v>436.76029045583408</v>
      </c>
    </row>
    <row r="10284" spans="1:2" x14ac:dyDescent="0.25">
      <c r="A10284" s="4">
        <v>49775</v>
      </c>
      <c r="B10284" s="7">
        <f>+B10283*(1+'VTU Crédito Hipotecario'!$D$20)^(0.00273972602739726)</f>
        <v>436.79577823421641</v>
      </c>
    </row>
    <row r="10285" spans="1:2" x14ac:dyDescent="0.25">
      <c r="A10285" s="4">
        <v>49776</v>
      </c>
      <c r="B10285" s="7">
        <f>+B10284*(1+'VTU Crédito Hipotecario'!$D$20)^(0.00273972602739726)</f>
        <v>436.83126889606234</v>
      </c>
    </row>
    <row r="10286" spans="1:2" x14ac:dyDescent="0.25">
      <c r="A10286" s="4">
        <v>49777</v>
      </c>
      <c r="B10286" s="7">
        <f>+B10285*(1+'VTU Crédito Hipotecario'!$D$20)^(0.00273972602739726)</f>
        <v>436.86676244160623</v>
      </c>
    </row>
    <row r="10287" spans="1:2" x14ac:dyDescent="0.25">
      <c r="A10287" s="4">
        <v>49778</v>
      </c>
      <c r="B10287" s="7">
        <f>+B10286*(1+'VTU Crédito Hipotecario'!$D$20)^(0.00273972602739726)</f>
        <v>436.90225887108232</v>
      </c>
    </row>
    <row r="10288" spans="1:2" x14ac:dyDescent="0.25">
      <c r="A10288" s="4">
        <v>49779</v>
      </c>
      <c r="B10288" s="7">
        <f>+B10287*(1+'VTU Crédito Hipotecario'!$D$20)^(0.00273972602739726)</f>
        <v>436.937758184725</v>
      </c>
    </row>
    <row r="10289" spans="1:2" x14ac:dyDescent="0.25">
      <c r="A10289" s="4">
        <v>49780</v>
      </c>
      <c r="B10289" s="7">
        <f>+B10288*(1+'VTU Crédito Hipotecario'!$D$20)^(0.00273972602739726)</f>
        <v>436.97326038276856</v>
      </c>
    </row>
    <row r="10290" spans="1:2" x14ac:dyDescent="0.25">
      <c r="A10290" s="4">
        <v>49781</v>
      </c>
      <c r="B10290" s="7">
        <f>+B10289*(1+'VTU Crédito Hipotecario'!$D$20)^(0.00273972602739726)</f>
        <v>437.00876546544737</v>
      </c>
    </row>
    <row r="10291" spans="1:2" x14ac:dyDescent="0.25">
      <c r="A10291" s="4">
        <v>49782</v>
      </c>
      <c r="B10291" s="7">
        <f>+B10290*(1+'VTU Crédito Hipotecario'!$D$20)^(0.00273972602739726)</f>
        <v>437.04427343299585</v>
      </c>
    </row>
    <row r="10292" spans="1:2" x14ac:dyDescent="0.25">
      <c r="A10292" s="4">
        <v>49783</v>
      </c>
      <c r="B10292" s="7">
        <f>+B10291*(1+'VTU Crédito Hipotecario'!$D$20)^(0.00273972602739726)</f>
        <v>437.07978428564837</v>
      </c>
    </row>
    <row r="10293" spans="1:2" x14ac:dyDescent="0.25">
      <c r="A10293" s="4">
        <v>49784</v>
      </c>
      <c r="B10293" s="7">
        <f>+B10292*(1+'VTU Crédito Hipotecario'!$D$20)^(0.00273972602739726)</f>
        <v>437.11529802363935</v>
      </c>
    </row>
    <row r="10294" spans="1:2" x14ac:dyDescent="0.25">
      <c r="A10294" s="4">
        <v>49785</v>
      </c>
      <c r="B10294" s="7">
        <f>+B10293*(1+'VTU Crédito Hipotecario'!$D$20)^(0.00273972602739726)</f>
        <v>437.15081464720328</v>
      </c>
    </row>
    <row r="10295" spans="1:2" x14ac:dyDescent="0.25">
      <c r="A10295" s="4">
        <v>49786</v>
      </c>
      <c r="B10295" s="7">
        <f>+B10294*(1+'VTU Crédito Hipotecario'!$D$20)^(0.00273972602739726)</f>
        <v>437.18633415657456</v>
      </c>
    </row>
    <row r="10296" spans="1:2" x14ac:dyDescent="0.25">
      <c r="A10296" s="4">
        <v>49787</v>
      </c>
      <c r="B10296" s="7">
        <f>+B10295*(1+'VTU Crédito Hipotecario'!$D$20)^(0.00273972602739726)</f>
        <v>437.22185655198768</v>
      </c>
    </row>
    <row r="10297" spans="1:2" x14ac:dyDescent="0.25">
      <c r="A10297" s="4">
        <v>49788</v>
      </c>
      <c r="B10297" s="7">
        <f>+B10296*(1+'VTU Crédito Hipotecario'!$D$20)^(0.00273972602739726)</f>
        <v>437.25738183367719</v>
      </c>
    </row>
    <row r="10298" spans="1:2" x14ac:dyDescent="0.25">
      <c r="A10298" s="4">
        <v>49789</v>
      </c>
      <c r="B10298" s="7">
        <f>+B10297*(1+'VTU Crédito Hipotecario'!$D$20)^(0.00273972602739726)</f>
        <v>437.29291000187754</v>
      </c>
    </row>
    <row r="10299" spans="1:2" x14ac:dyDescent="0.25">
      <c r="A10299" s="4">
        <v>49790</v>
      </c>
      <c r="B10299" s="7">
        <f>+B10298*(1+'VTU Crédito Hipotecario'!$D$20)^(0.00273972602739726)</f>
        <v>437.32844105682329</v>
      </c>
    </row>
    <row r="10300" spans="1:2" x14ac:dyDescent="0.25">
      <c r="A10300" s="4">
        <v>49791</v>
      </c>
      <c r="B10300" s="7">
        <f>+B10299*(1+'VTU Crédito Hipotecario'!$D$20)^(0.00273972602739726)</f>
        <v>437.36397499874897</v>
      </c>
    </row>
    <row r="10301" spans="1:2" x14ac:dyDescent="0.25">
      <c r="A10301" s="4">
        <v>49792</v>
      </c>
      <c r="B10301" s="7">
        <f>+B10300*(1+'VTU Crédito Hipotecario'!$D$20)^(0.00273972602739726)</f>
        <v>437.39951182788917</v>
      </c>
    </row>
    <row r="10302" spans="1:2" x14ac:dyDescent="0.25">
      <c r="A10302" s="4">
        <v>49793</v>
      </c>
      <c r="B10302" s="7">
        <f>+B10301*(1+'VTU Crédito Hipotecario'!$D$20)^(0.00273972602739726)</f>
        <v>437.43505154447854</v>
      </c>
    </row>
    <row r="10303" spans="1:2" x14ac:dyDescent="0.25">
      <c r="A10303" s="4">
        <v>49794</v>
      </c>
      <c r="B10303" s="7">
        <f>+B10302*(1+'VTU Crédito Hipotecario'!$D$20)^(0.00273972602739726)</f>
        <v>437.47059414875162</v>
      </c>
    </row>
    <row r="10304" spans="1:2" x14ac:dyDescent="0.25">
      <c r="A10304" s="4">
        <v>49795</v>
      </c>
      <c r="B10304" s="7">
        <f>+B10303*(1+'VTU Crédito Hipotecario'!$D$20)^(0.00273972602739726)</f>
        <v>437.50613964094305</v>
      </c>
    </row>
    <row r="10305" spans="1:2" x14ac:dyDescent="0.25">
      <c r="A10305" s="4">
        <v>49796</v>
      </c>
      <c r="B10305" s="7">
        <f>+B10304*(1+'VTU Crédito Hipotecario'!$D$20)^(0.00273972602739726)</f>
        <v>437.54168802128748</v>
      </c>
    </row>
    <row r="10306" spans="1:2" x14ac:dyDescent="0.25">
      <c r="A10306" s="4">
        <v>49797</v>
      </c>
      <c r="B10306" s="7">
        <f>+B10305*(1+'VTU Crédito Hipotecario'!$D$20)^(0.00273972602739726)</f>
        <v>437.57723929001963</v>
      </c>
    </row>
    <row r="10307" spans="1:2" x14ac:dyDescent="0.25">
      <c r="A10307" s="4">
        <v>49798</v>
      </c>
      <c r="B10307" s="7">
        <f>+B10306*(1+'VTU Crédito Hipotecario'!$D$20)^(0.00273972602739726)</f>
        <v>437.61279344737414</v>
      </c>
    </row>
    <row r="10308" spans="1:2" x14ac:dyDescent="0.25">
      <c r="A10308" s="4">
        <v>49799</v>
      </c>
      <c r="B10308" s="7">
        <f>+B10307*(1+'VTU Crédito Hipotecario'!$D$20)^(0.00273972602739726)</f>
        <v>437.64835049358572</v>
      </c>
    </row>
    <row r="10309" spans="1:2" x14ac:dyDescent="0.25">
      <c r="A10309" s="4">
        <v>49800</v>
      </c>
      <c r="B10309" s="7">
        <f>+B10308*(1+'VTU Crédito Hipotecario'!$D$20)^(0.00273972602739726)</f>
        <v>437.68391042888913</v>
      </c>
    </row>
    <row r="10310" spans="1:2" x14ac:dyDescent="0.25">
      <c r="A10310" s="4">
        <v>49801</v>
      </c>
      <c r="B10310" s="7">
        <f>+B10309*(1+'VTU Crédito Hipotecario'!$D$20)^(0.00273972602739726)</f>
        <v>437.71947325351908</v>
      </c>
    </row>
    <row r="10311" spans="1:2" x14ac:dyDescent="0.25">
      <c r="A10311" s="4">
        <v>49802</v>
      </c>
      <c r="B10311" s="7">
        <f>+B10310*(1+'VTU Crédito Hipotecario'!$D$20)^(0.00273972602739726)</f>
        <v>437.75503896771033</v>
      </c>
    </row>
    <row r="10312" spans="1:2" x14ac:dyDescent="0.25">
      <c r="A10312" s="4">
        <v>49803</v>
      </c>
      <c r="B10312" s="7">
        <f>+B10311*(1+'VTU Crédito Hipotecario'!$D$20)^(0.00273972602739726)</f>
        <v>437.79060757169771</v>
      </c>
    </row>
    <row r="10313" spans="1:2" x14ac:dyDescent="0.25">
      <c r="A10313" s="4">
        <v>49804</v>
      </c>
      <c r="B10313" s="7">
        <f>+B10312*(1+'VTU Crédito Hipotecario'!$D$20)^(0.00273972602739726)</f>
        <v>437.82617906571596</v>
      </c>
    </row>
    <row r="10314" spans="1:2" x14ac:dyDescent="0.25">
      <c r="A10314" s="4">
        <v>49805</v>
      </c>
      <c r="B10314" s="7">
        <f>+B10313*(1+'VTU Crédito Hipotecario'!$D$20)^(0.00273972602739726)</f>
        <v>437.86175344999992</v>
      </c>
    </row>
    <row r="10315" spans="1:2" x14ac:dyDescent="0.25">
      <c r="A10315" s="4">
        <v>49806</v>
      </c>
      <c r="B10315" s="7">
        <f>+B10314*(1+'VTU Crédito Hipotecario'!$D$20)^(0.00273972602739726)</f>
        <v>437.89733072478447</v>
      </c>
    </row>
    <row r="10316" spans="1:2" x14ac:dyDescent="0.25">
      <c r="A10316" s="4">
        <v>49807</v>
      </c>
      <c r="B10316" s="7">
        <f>+B10315*(1+'VTU Crédito Hipotecario'!$D$20)^(0.00273972602739726)</f>
        <v>437.93291089030441</v>
      </c>
    </row>
    <row r="10317" spans="1:2" x14ac:dyDescent="0.25">
      <c r="A10317" s="4">
        <v>49808</v>
      </c>
      <c r="B10317" s="7">
        <f>+B10316*(1+'VTU Crédito Hipotecario'!$D$20)^(0.00273972602739726)</f>
        <v>437.96849394679469</v>
      </c>
    </row>
    <row r="10318" spans="1:2" x14ac:dyDescent="0.25">
      <c r="A10318" s="4">
        <v>49809</v>
      </c>
      <c r="B10318" s="7">
        <f>+B10317*(1+'VTU Crédito Hipotecario'!$D$20)^(0.00273972602739726)</f>
        <v>438.00407989449019</v>
      </c>
    </row>
    <row r="10319" spans="1:2" x14ac:dyDescent="0.25">
      <c r="A10319" s="4">
        <v>49810</v>
      </c>
      <c r="B10319" s="7">
        <f>+B10318*(1+'VTU Crédito Hipotecario'!$D$20)^(0.00273972602739726)</f>
        <v>438.03966873362577</v>
      </c>
    </row>
    <row r="10320" spans="1:2" x14ac:dyDescent="0.25">
      <c r="A10320" s="4">
        <v>49811</v>
      </c>
      <c r="B10320" s="7">
        <f>+B10319*(1+'VTU Crédito Hipotecario'!$D$20)^(0.00273972602739726)</f>
        <v>438.07526046443644</v>
      </c>
    </row>
    <row r="10321" spans="1:2" x14ac:dyDescent="0.25">
      <c r="A10321" s="4">
        <v>49812</v>
      </c>
      <c r="B10321" s="7">
        <f>+B10320*(1+'VTU Crédito Hipotecario'!$D$20)^(0.00273972602739726)</f>
        <v>438.11085508715706</v>
      </c>
    </row>
    <row r="10322" spans="1:2" x14ac:dyDescent="0.25">
      <c r="A10322" s="4">
        <v>49813</v>
      </c>
      <c r="B10322" s="7">
        <f>+B10321*(1+'VTU Crédito Hipotecario'!$D$20)^(0.00273972602739726)</f>
        <v>438.14645260202269</v>
      </c>
    </row>
    <row r="10323" spans="1:2" x14ac:dyDescent="0.25">
      <c r="A10323" s="4">
        <v>49814</v>
      </c>
      <c r="B10323" s="7">
        <f>+B10322*(1+'VTU Crédito Hipotecario'!$D$20)^(0.00273972602739726)</f>
        <v>438.18205300926832</v>
      </c>
    </row>
    <row r="10324" spans="1:2" x14ac:dyDescent="0.25">
      <c r="A10324" s="4">
        <v>49815</v>
      </c>
      <c r="B10324" s="7">
        <f>+B10323*(1+'VTU Crédito Hipotecario'!$D$20)^(0.00273972602739726)</f>
        <v>438.21765630912893</v>
      </c>
    </row>
    <row r="10325" spans="1:2" x14ac:dyDescent="0.25">
      <c r="A10325" s="4">
        <v>49816</v>
      </c>
      <c r="B10325" s="7">
        <f>+B10324*(1+'VTU Crédito Hipotecario'!$D$20)^(0.00273972602739726)</f>
        <v>438.25326250183957</v>
      </c>
    </row>
    <row r="10326" spans="1:2" x14ac:dyDescent="0.25">
      <c r="A10326" s="4">
        <v>49817</v>
      </c>
      <c r="B10326" s="7">
        <f>+B10325*(1+'VTU Crédito Hipotecario'!$D$20)^(0.00273972602739726)</f>
        <v>438.28887158763524</v>
      </c>
    </row>
    <row r="10327" spans="1:2" x14ac:dyDescent="0.25">
      <c r="A10327" s="4">
        <v>49818</v>
      </c>
      <c r="B10327" s="7">
        <f>+B10326*(1+'VTU Crédito Hipotecario'!$D$20)^(0.00273972602739726)</f>
        <v>438.3244835667511</v>
      </c>
    </row>
    <row r="10328" spans="1:2" x14ac:dyDescent="0.25">
      <c r="A10328" s="4">
        <v>49819</v>
      </c>
      <c r="B10328" s="7">
        <f>+B10327*(1+'VTU Crédito Hipotecario'!$D$20)^(0.00273972602739726)</f>
        <v>438.36009843942213</v>
      </c>
    </row>
    <row r="10329" spans="1:2" x14ac:dyDescent="0.25">
      <c r="A10329" s="4">
        <v>49820</v>
      </c>
      <c r="B10329" s="7">
        <f>+B10328*(1+'VTU Crédito Hipotecario'!$D$20)^(0.00273972602739726)</f>
        <v>438.3957162058835</v>
      </c>
    </row>
    <row r="10330" spans="1:2" x14ac:dyDescent="0.25">
      <c r="A10330" s="4">
        <v>49821</v>
      </c>
      <c r="B10330" s="7">
        <f>+B10329*(1+'VTU Crédito Hipotecario'!$D$20)^(0.00273972602739726)</f>
        <v>438.43133686637037</v>
      </c>
    </row>
    <row r="10331" spans="1:2" x14ac:dyDescent="0.25">
      <c r="A10331" s="4">
        <v>49822</v>
      </c>
      <c r="B10331" s="7">
        <f>+B10330*(1+'VTU Crédito Hipotecario'!$D$20)^(0.00273972602739726)</f>
        <v>438.46696042111785</v>
      </c>
    </row>
    <row r="10332" spans="1:2" x14ac:dyDescent="0.25">
      <c r="A10332" s="4">
        <v>49823</v>
      </c>
      <c r="B10332" s="7">
        <f>+B10331*(1+'VTU Crédito Hipotecario'!$D$20)^(0.00273972602739726)</f>
        <v>438.50258687036109</v>
      </c>
    </row>
    <row r="10333" spans="1:2" x14ac:dyDescent="0.25">
      <c r="A10333" s="4">
        <v>49824</v>
      </c>
      <c r="B10333" s="7">
        <f>+B10332*(1+'VTU Crédito Hipotecario'!$D$20)^(0.00273972602739726)</f>
        <v>438.53821621433531</v>
      </c>
    </row>
    <row r="10334" spans="1:2" x14ac:dyDescent="0.25">
      <c r="A10334" s="4">
        <v>49825</v>
      </c>
      <c r="B10334" s="7">
        <f>+B10333*(1+'VTU Crédito Hipotecario'!$D$20)^(0.00273972602739726)</f>
        <v>438.57384845327567</v>
      </c>
    </row>
    <row r="10335" spans="1:2" x14ac:dyDescent="0.25">
      <c r="A10335" s="4">
        <v>49826</v>
      </c>
      <c r="B10335" s="7">
        <f>+B10334*(1+'VTU Crédito Hipotecario'!$D$20)^(0.00273972602739726)</f>
        <v>438.60948358741746</v>
      </c>
    </row>
    <row r="10336" spans="1:2" x14ac:dyDescent="0.25">
      <c r="A10336" s="4">
        <v>49827</v>
      </c>
      <c r="B10336" s="7">
        <f>+B10335*(1+'VTU Crédito Hipotecario'!$D$20)^(0.00273972602739726)</f>
        <v>438.64512161699582</v>
      </c>
    </row>
    <row r="10337" spans="1:2" x14ac:dyDescent="0.25">
      <c r="A10337" s="4">
        <v>49828</v>
      </c>
      <c r="B10337" s="7">
        <f>+B10336*(1+'VTU Crédito Hipotecario'!$D$20)^(0.00273972602739726)</f>
        <v>438.6807625422461</v>
      </c>
    </row>
    <row r="10338" spans="1:2" x14ac:dyDescent="0.25">
      <c r="A10338" s="4">
        <v>49829</v>
      </c>
      <c r="B10338" s="7">
        <f>+B10337*(1+'VTU Crédito Hipotecario'!$D$20)^(0.00273972602739726)</f>
        <v>438.71640636340356</v>
      </c>
    </row>
    <row r="10339" spans="1:2" x14ac:dyDescent="0.25">
      <c r="A10339" s="4">
        <v>49830</v>
      </c>
      <c r="B10339" s="7">
        <f>+B10338*(1+'VTU Crédito Hipotecario'!$D$20)^(0.00273972602739726)</f>
        <v>438.75205308070349</v>
      </c>
    </row>
    <row r="10340" spans="1:2" x14ac:dyDescent="0.25">
      <c r="A10340" s="4">
        <v>49831</v>
      </c>
      <c r="B10340" s="7">
        <f>+B10339*(1+'VTU Crédito Hipotecario'!$D$20)^(0.00273972602739726)</f>
        <v>438.78770269438121</v>
      </c>
    </row>
    <row r="10341" spans="1:2" x14ac:dyDescent="0.25">
      <c r="A10341" s="4">
        <v>49832</v>
      </c>
      <c r="B10341" s="7">
        <f>+B10340*(1+'VTU Crédito Hipotecario'!$D$20)^(0.00273972602739726)</f>
        <v>438.82335520467205</v>
      </c>
    </row>
    <row r="10342" spans="1:2" x14ac:dyDescent="0.25">
      <c r="A10342" s="4">
        <v>49833</v>
      </c>
      <c r="B10342" s="7">
        <f>+B10341*(1+'VTU Crédito Hipotecario'!$D$20)^(0.00273972602739726)</f>
        <v>438.85901061181136</v>
      </c>
    </row>
    <row r="10343" spans="1:2" x14ac:dyDescent="0.25">
      <c r="A10343" s="4">
        <v>49834</v>
      </c>
      <c r="B10343" s="7">
        <f>+B10342*(1+'VTU Crédito Hipotecario'!$D$20)^(0.00273972602739726)</f>
        <v>438.8946689160345</v>
      </c>
    </row>
    <row r="10344" spans="1:2" x14ac:dyDescent="0.25">
      <c r="A10344" s="4">
        <v>49835</v>
      </c>
      <c r="B10344" s="7">
        <f>+B10343*(1+'VTU Crédito Hipotecario'!$D$20)^(0.00273972602739726)</f>
        <v>438.93033011757694</v>
      </c>
    </row>
    <row r="10345" spans="1:2" x14ac:dyDescent="0.25">
      <c r="A10345" s="4">
        <v>49836</v>
      </c>
      <c r="B10345" s="7">
        <f>+B10344*(1+'VTU Crédito Hipotecario'!$D$20)^(0.00273972602739726)</f>
        <v>438.96599421667401</v>
      </c>
    </row>
    <row r="10346" spans="1:2" x14ac:dyDescent="0.25">
      <c r="A10346" s="4">
        <v>49837</v>
      </c>
      <c r="B10346" s="7">
        <f>+B10345*(1+'VTU Crédito Hipotecario'!$D$20)^(0.00273972602739726)</f>
        <v>439.00166121356119</v>
      </c>
    </row>
    <row r="10347" spans="1:2" x14ac:dyDescent="0.25">
      <c r="A10347" s="4">
        <v>49838</v>
      </c>
      <c r="B10347" s="7">
        <f>+B10346*(1+'VTU Crédito Hipotecario'!$D$20)^(0.00273972602739726)</f>
        <v>439.03733110847395</v>
      </c>
    </row>
    <row r="10348" spans="1:2" x14ac:dyDescent="0.25">
      <c r="A10348" s="4">
        <v>49839</v>
      </c>
      <c r="B10348" s="7">
        <f>+B10347*(1+'VTU Crédito Hipotecario'!$D$20)^(0.00273972602739726)</f>
        <v>439.07300390164772</v>
      </c>
    </row>
    <row r="10349" spans="1:2" x14ac:dyDescent="0.25">
      <c r="A10349" s="4">
        <v>49840</v>
      </c>
      <c r="B10349" s="7">
        <f>+B10348*(1+'VTU Crédito Hipotecario'!$D$20)^(0.00273972602739726)</f>
        <v>439.10867959331802</v>
      </c>
    </row>
    <row r="10350" spans="1:2" x14ac:dyDescent="0.25">
      <c r="A10350" s="4">
        <v>49841</v>
      </c>
      <c r="B10350" s="7">
        <f>+B10349*(1+'VTU Crédito Hipotecario'!$D$20)^(0.00273972602739726)</f>
        <v>439.14435818372033</v>
      </c>
    </row>
    <row r="10351" spans="1:2" x14ac:dyDescent="0.25">
      <c r="A10351" s="4">
        <v>49842</v>
      </c>
      <c r="B10351" s="7">
        <f>+B10350*(1+'VTU Crédito Hipotecario'!$D$20)^(0.00273972602739726)</f>
        <v>439.18003967309016</v>
      </c>
    </row>
    <row r="10352" spans="1:2" x14ac:dyDescent="0.25">
      <c r="A10352" s="4">
        <v>49843</v>
      </c>
      <c r="B10352" s="7">
        <f>+B10351*(1+'VTU Crédito Hipotecario'!$D$20)^(0.00273972602739726)</f>
        <v>439.21572406166308</v>
      </c>
    </row>
    <row r="10353" spans="1:2" x14ac:dyDescent="0.25">
      <c r="A10353" s="4">
        <v>49844</v>
      </c>
      <c r="B10353" s="7">
        <f>+B10352*(1+'VTU Crédito Hipotecario'!$D$20)^(0.00273972602739726)</f>
        <v>439.2514113496747</v>
      </c>
    </row>
    <row r="10354" spans="1:2" x14ac:dyDescent="0.25">
      <c r="A10354" s="4">
        <v>49845</v>
      </c>
      <c r="B10354" s="7">
        <f>+B10353*(1+'VTU Crédito Hipotecario'!$D$20)^(0.00273972602739726)</f>
        <v>439.28710153736057</v>
      </c>
    </row>
    <row r="10355" spans="1:2" x14ac:dyDescent="0.25">
      <c r="A10355" s="4">
        <v>49846</v>
      </c>
      <c r="B10355" s="7">
        <f>+B10354*(1+'VTU Crédito Hipotecario'!$D$20)^(0.00273972602739726)</f>
        <v>439.32279462495626</v>
      </c>
    </row>
    <row r="10356" spans="1:2" x14ac:dyDescent="0.25">
      <c r="A10356" s="4">
        <v>49847</v>
      </c>
      <c r="B10356" s="7">
        <f>+B10355*(1+'VTU Crédito Hipotecario'!$D$20)^(0.00273972602739726)</f>
        <v>439.35849061269744</v>
      </c>
    </row>
    <row r="10357" spans="1:2" x14ac:dyDescent="0.25">
      <c r="A10357" s="4">
        <v>49848</v>
      </c>
      <c r="B10357" s="7">
        <f>+B10356*(1+'VTU Crédito Hipotecario'!$D$20)^(0.00273972602739726)</f>
        <v>439.39418950081978</v>
      </c>
    </row>
    <row r="10358" spans="1:2" x14ac:dyDescent="0.25">
      <c r="A10358" s="4">
        <v>49849</v>
      </c>
      <c r="B10358" s="7">
        <f>+B10357*(1+'VTU Crédito Hipotecario'!$D$20)^(0.00273972602739726)</f>
        <v>439.4298912895589</v>
      </c>
    </row>
    <row r="10359" spans="1:2" x14ac:dyDescent="0.25">
      <c r="A10359" s="4">
        <v>49850</v>
      </c>
      <c r="B10359" s="7">
        <f>+B10358*(1+'VTU Crédito Hipotecario'!$D$20)^(0.00273972602739726)</f>
        <v>439.46559597915046</v>
      </c>
    </row>
    <row r="10360" spans="1:2" x14ac:dyDescent="0.25">
      <c r="A10360" s="4">
        <v>49851</v>
      </c>
      <c r="B10360" s="7">
        <f>+B10359*(1+'VTU Crédito Hipotecario'!$D$20)^(0.00273972602739726)</f>
        <v>439.50130356983021</v>
      </c>
    </row>
    <row r="10361" spans="1:2" x14ac:dyDescent="0.25">
      <c r="A10361" s="4">
        <v>49852</v>
      </c>
      <c r="B10361" s="7">
        <f>+B10360*(1+'VTU Crédito Hipotecario'!$D$20)^(0.00273972602739726)</f>
        <v>439.53701406183382</v>
      </c>
    </row>
    <row r="10362" spans="1:2" x14ac:dyDescent="0.25">
      <c r="A10362" s="4">
        <v>49853</v>
      </c>
      <c r="B10362" s="7">
        <f>+B10361*(1+'VTU Crédito Hipotecario'!$D$20)^(0.00273972602739726)</f>
        <v>439.57272745539706</v>
      </c>
    </row>
    <row r="10363" spans="1:2" x14ac:dyDescent="0.25">
      <c r="A10363" s="4">
        <v>49854</v>
      </c>
      <c r="B10363" s="7">
        <f>+B10362*(1+'VTU Crédito Hipotecario'!$D$20)^(0.00273972602739726)</f>
        <v>439.60844375075573</v>
      </c>
    </row>
    <row r="10364" spans="1:2" x14ac:dyDescent="0.25">
      <c r="A10364" s="4">
        <v>49855</v>
      </c>
      <c r="B10364" s="7">
        <f>+B10363*(1+'VTU Crédito Hipotecario'!$D$20)^(0.00273972602739726)</f>
        <v>439.64416294814555</v>
      </c>
    </row>
    <row r="10365" spans="1:2" x14ac:dyDescent="0.25">
      <c r="A10365" s="4">
        <v>49856</v>
      </c>
      <c r="B10365" s="7">
        <f>+B10364*(1+'VTU Crédito Hipotecario'!$D$20)^(0.00273972602739726)</f>
        <v>439.67988504780232</v>
      </c>
    </row>
    <row r="10366" spans="1:2" x14ac:dyDescent="0.25">
      <c r="A10366" s="4">
        <v>49857</v>
      </c>
      <c r="B10366" s="7">
        <f>+B10365*(1+'VTU Crédito Hipotecario'!$D$20)^(0.00273972602739726)</f>
        <v>439.71561004996187</v>
      </c>
    </row>
    <row r="10367" spans="1:2" x14ac:dyDescent="0.25">
      <c r="A10367" s="4">
        <v>49858</v>
      </c>
      <c r="B10367" s="7">
        <f>+B10366*(1+'VTU Crédito Hipotecario'!$D$20)^(0.00273972602739726)</f>
        <v>439.75133795486005</v>
      </c>
    </row>
    <row r="10368" spans="1:2" x14ac:dyDescent="0.25">
      <c r="A10368" s="4">
        <v>49859</v>
      </c>
      <c r="B10368" s="7">
        <f>+B10367*(1+'VTU Crédito Hipotecario'!$D$20)^(0.00273972602739726)</f>
        <v>439.78706876273264</v>
      </c>
    </row>
    <row r="10369" spans="1:2" x14ac:dyDescent="0.25">
      <c r="A10369" s="4">
        <v>49860</v>
      </c>
      <c r="B10369" s="7">
        <f>+B10368*(1+'VTU Crédito Hipotecario'!$D$20)^(0.00273972602739726)</f>
        <v>439.82280247381561</v>
      </c>
    </row>
    <row r="10370" spans="1:2" x14ac:dyDescent="0.25">
      <c r="A10370" s="4">
        <v>49861</v>
      </c>
      <c r="B10370" s="7">
        <f>+B10369*(1+'VTU Crédito Hipotecario'!$D$20)^(0.00273972602739726)</f>
        <v>439.8585390883448</v>
      </c>
    </row>
    <row r="10371" spans="1:2" x14ac:dyDescent="0.25">
      <c r="A10371" s="4">
        <v>49862</v>
      </c>
      <c r="B10371" s="7">
        <f>+B10370*(1+'VTU Crédito Hipotecario'!$D$20)^(0.00273972602739726)</f>
        <v>439.89427860655616</v>
      </c>
    </row>
    <row r="10372" spans="1:2" x14ac:dyDescent="0.25">
      <c r="A10372" s="4">
        <v>49863</v>
      </c>
      <c r="B10372" s="7">
        <f>+B10371*(1+'VTU Crédito Hipotecario'!$D$20)^(0.00273972602739726)</f>
        <v>439.93002102868559</v>
      </c>
    </row>
    <row r="10373" spans="1:2" x14ac:dyDescent="0.25">
      <c r="A10373" s="4">
        <v>49864</v>
      </c>
      <c r="B10373" s="7">
        <f>+B10372*(1+'VTU Crédito Hipotecario'!$D$20)^(0.00273972602739726)</f>
        <v>439.96576635496905</v>
      </c>
    </row>
    <row r="10374" spans="1:2" x14ac:dyDescent="0.25">
      <c r="A10374" s="4">
        <v>49865</v>
      </c>
      <c r="B10374" s="7">
        <f>+B10373*(1+'VTU Crédito Hipotecario'!$D$20)^(0.00273972602739726)</f>
        <v>440.0015145856425</v>
      </c>
    </row>
    <row r="10375" spans="1:2" x14ac:dyDescent="0.25">
      <c r="A10375" s="4">
        <v>49866</v>
      </c>
      <c r="B10375" s="7">
        <f>+B10374*(1+'VTU Crédito Hipotecario'!$D$20)^(0.00273972602739726)</f>
        <v>440.03726572094189</v>
      </c>
    </row>
    <row r="10376" spans="1:2" x14ac:dyDescent="0.25">
      <c r="A10376" s="4">
        <v>49867</v>
      </c>
      <c r="B10376" s="7">
        <f>+B10375*(1+'VTU Crédito Hipotecario'!$D$20)^(0.00273972602739726)</f>
        <v>440.0730197611033</v>
      </c>
    </row>
    <row r="10377" spans="1:2" x14ac:dyDescent="0.25">
      <c r="A10377" s="4">
        <v>49868</v>
      </c>
      <c r="B10377" s="7">
        <f>+B10376*(1+'VTU Crédito Hipotecario'!$D$20)^(0.00273972602739726)</f>
        <v>440.10877670636273</v>
      </c>
    </row>
    <row r="10378" spans="1:2" x14ac:dyDescent="0.25">
      <c r="A10378" s="4">
        <v>49869</v>
      </c>
      <c r="B10378" s="7">
        <f>+B10377*(1+'VTU Crédito Hipotecario'!$D$20)^(0.00273972602739726)</f>
        <v>440.14453655695621</v>
      </c>
    </row>
    <row r="10379" spans="1:2" x14ac:dyDescent="0.25">
      <c r="A10379" s="4">
        <v>49870</v>
      </c>
      <c r="B10379" s="7">
        <f>+B10378*(1+'VTU Crédito Hipotecario'!$D$20)^(0.00273972602739726)</f>
        <v>440.1802993131198</v>
      </c>
    </row>
    <row r="10380" spans="1:2" x14ac:dyDescent="0.25">
      <c r="A10380" s="4">
        <v>49871</v>
      </c>
      <c r="B10380" s="7">
        <f>+B10379*(1+'VTU Crédito Hipotecario'!$D$20)^(0.00273972602739726)</f>
        <v>440.21606497508964</v>
      </c>
    </row>
    <row r="10381" spans="1:2" x14ac:dyDescent="0.25">
      <c r="A10381" s="4">
        <v>49872</v>
      </c>
      <c r="B10381" s="7">
        <f>+B10380*(1+'VTU Crédito Hipotecario'!$D$20)^(0.00273972602739726)</f>
        <v>440.25183354310178</v>
      </c>
    </row>
    <row r="10382" spans="1:2" x14ac:dyDescent="0.25">
      <c r="A10382" s="4">
        <v>49873</v>
      </c>
      <c r="B10382" s="7">
        <f>+B10381*(1+'VTU Crédito Hipotecario'!$D$20)^(0.00273972602739726)</f>
        <v>440.28760501739237</v>
      </c>
    </row>
    <row r="10383" spans="1:2" x14ac:dyDescent="0.25">
      <c r="A10383" s="4">
        <v>49874</v>
      </c>
      <c r="B10383" s="7">
        <f>+B10382*(1+'VTU Crédito Hipotecario'!$D$20)^(0.00273972602739726)</f>
        <v>440.32337939819752</v>
      </c>
    </row>
    <row r="10384" spans="1:2" x14ac:dyDescent="0.25">
      <c r="A10384" s="4">
        <v>49875</v>
      </c>
      <c r="B10384" s="7">
        <f>+B10383*(1+'VTU Crédito Hipotecario'!$D$20)^(0.00273972602739726)</f>
        <v>440.35915668575342</v>
      </c>
    </row>
    <row r="10385" spans="1:2" x14ac:dyDescent="0.25">
      <c r="A10385" s="4">
        <v>49876</v>
      </c>
      <c r="B10385" s="7">
        <f>+B10384*(1+'VTU Crédito Hipotecario'!$D$20)^(0.00273972602739726)</f>
        <v>440.39493688029626</v>
      </c>
    </row>
    <row r="10386" spans="1:2" x14ac:dyDescent="0.25">
      <c r="A10386" s="4">
        <v>49877</v>
      </c>
      <c r="B10386" s="7">
        <f>+B10385*(1+'VTU Crédito Hipotecario'!$D$20)^(0.00273972602739726)</f>
        <v>440.43071998206221</v>
      </c>
    </row>
    <row r="10387" spans="1:2" x14ac:dyDescent="0.25">
      <c r="A10387" s="4">
        <v>49878</v>
      </c>
      <c r="B10387" s="7">
        <f>+B10386*(1+'VTU Crédito Hipotecario'!$D$20)^(0.00273972602739726)</f>
        <v>440.46650599128748</v>
      </c>
    </row>
    <row r="10388" spans="1:2" x14ac:dyDescent="0.25">
      <c r="A10388" s="4">
        <v>49879</v>
      </c>
      <c r="B10388" s="7">
        <f>+B10387*(1+'VTU Crédito Hipotecario'!$D$20)^(0.00273972602739726)</f>
        <v>440.50229490820834</v>
      </c>
    </row>
    <row r="10389" spans="1:2" x14ac:dyDescent="0.25">
      <c r="A10389" s="4">
        <v>49880</v>
      </c>
      <c r="B10389" s="7">
        <f>+B10388*(1+'VTU Crédito Hipotecario'!$D$20)^(0.00273972602739726)</f>
        <v>440.53808673306105</v>
      </c>
    </row>
    <row r="10390" spans="1:2" x14ac:dyDescent="0.25">
      <c r="A10390" s="4">
        <v>49881</v>
      </c>
      <c r="B10390" s="7">
        <f>+B10389*(1+'VTU Crédito Hipotecario'!$D$20)^(0.00273972602739726)</f>
        <v>440.57388146608184</v>
      </c>
    </row>
    <row r="10391" spans="1:2" x14ac:dyDescent="0.25">
      <c r="A10391" s="4">
        <v>49882</v>
      </c>
      <c r="B10391" s="7">
        <f>+B10390*(1+'VTU Crédito Hipotecario'!$D$20)^(0.00273972602739726)</f>
        <v>440.60967910750702</v>
      </c>
    </row>
    <row r="10392" spans="1:2" x14ac:dyDescent="0.25">
      <c r="A10392" s="4">
        <v>49883</v>
      </c>
      <c r="B10392" s="7">
        <f>+B10391*(1+'VTU Crédito Hipotecario'!$D$20)^(0.00273972602739726)</f>
        <v>440.64547965757293</v>
      </c>
    </row>
    <row r="10393" spans="1:2" x14ac:dyDescent="0.25">
      <c r="A10393" s="4">
        <v>49884</v>
      </c>
      <c r="B10393" s="7">
        <f>+B10392*(1+'VTU Crédito Hipotecario'!$D$20)^(0.00273972602739726)</f>
        <v>440.68128311651589</v>
      </c>
    </row>
    <row r="10394" spans="1:2" x14ac:dyDescent="0.25">
      <c r="A10394" s="4">
        <v>49885</v>
      </c>
      <c r="B10394" s="7">
        <f>+B10393*(1+'VTU Crédito Hipotecario'!$D$20)^(0.00273972602739726)</f>
        <v>440.71708948457228</v>
      </c>
    </row>
    <row r="10395" spans="1:2" x14ac:dyDescent="0.25">
      <c r="A10395" s="4">
        <v>49886</v>
      </c>
      <c r="B10395" s="7">
        <f>+B10394*(1+'VTU Crédito Hipotecario'!$D$20)^(0.00273972602739726)</f>
        <v>440.75289876197843</v>
      </c>
    </row>
    <row r="10396" spans="1:2" x14ac:dyDescent="0.25">
      <c r="A10396" s="4">
        <v>49887</v>
      </c>
      <c r="B10396" s="7">
        <f>+B10395*(1+'VTU Crédito Hipotecario'!$D$20)^(0.00273972602739726)</f>
        <v>440.78871094897073</v>
      </c>
    </row>
    <row r="10397" spans="1:2" x14ac:dyDescent="0.25">
      <c r="A10397" s="4">
        <v>49888</v>
      </c>
      <c r="B10397" s="7">
        <f>+B10396*(1+'VTU Crédito Hipotecario'!$D$20)^(0.00273972602739726)</f>
        <v>440.82452604578566</v>
      </c>
    </row>
    <row r="10398" spans="1:2" x14ac:dyDescent="0.25">
      <c r="A10398" s="4">
        <v>49889</v>
      </c>
      <c r="B10398" s="7">
        <f>+B10397*(1+'VTU Crédito Hipotecario'!$D$20)^(0.00273972602739726)</f>
        <v>440.86034405265957</v>
      </c>
    </row>
    <row r="10399" spans="1:2" x14ac:dyDescent="0.25">
      <c r="A10399" s="4">
        <v>49890</v>
      </c>
      <c r="B10399" s="7">
        <f>+B10398*(1+'VTU Crédito Hipotecario'!$D$20)^(0.00273972602739726)</f>
        <v>440.89616496982893</v>
      </c>
    </row>
    <row r="10400" spans="1:2" x14ac:dyDescent="0.25">
      <c r="A10400" s="4">
        <v>49891</v>
      </c>
      <c r="B10400" s="7">
        <f>+B10399*(1+'VTU Crédito Hipotecario'!$D$20)^(0.00273972602739726)</f>
        <v>440.93198879753021</v>
      </c>
    </row>
    <row r="10401" spans="1:2" x14ac:dyDescent="0.25">
      <c r="A10401" s="4">
        <v>49892</v>
      </c>
      <c r="B10401" s="7">
        <f>+B10400*(1+'VTU Crédito Hipotecario'!$D$20)^(0.00273972602739726)</f>
        <v>440.96781553599993</v>
      </c>
    </row>
    <row r="10402" spans="1:2" x14ac:dyDescent="0.25">
      <c r="A10402" s="4">
        <v>49893</v>
      </c>
      <c r="B10402" s="7">
        <f>+B10401*(1+'VTU Crédito Hipotecario'!$D$20)^(0.00273972602739726)</f>
        <v>441.00364518547457</v>
      </c>
    </row>
    <row r="10403" spans="1:2" x14ac:dyDescent="0.25">
      <c r="A10403" s="4">
        <v>49894</v>
      </c>
      <c r="B10403" s="7">
        <f>+B10402*(1+'VTU Crédito Hipotecario'!$D$20)^(0.00273972602739726)</f>
        <v>441.03947774619064</v>
      </c>
    </row>
    <row r="10404" spans="1:2" x14ac:dyDescent="0.25">
      <c r="A10404" s="4">
        <v>49895</v>
      </c>
      <c r="B10404" s="7">
        <f>+B10403*(1+'VTU Crédito Hipotecario'!$D$20)^(0.00273972602739726)</f>
        <v>441.07531321838474</v>
      </c>
    </row>
    <row r="10405" spans="1:2" x14ac:dyDescent="0.25">
      <c r="A10405" s="4">
        <v>49896</v>
      </c>
      <c r="B10405" s="7">
        <f>+B10404*(1+'VTU Crédito Hipotecario'!$D$20)^(0.00273972602739726)</f>
        <v>441.11115160229338</v>
      </c>
    </row>
    <row r="10406" spans="1:2" x14ac:dyDescent="0.25">
      <c r="A10406" s="4">
        <v>49897</v>
      </c>
      <c r="B10406" s="7">
        <f>+B10405*(1+'VTU Crédito Hipotecario'!$D$20)^(0.00273972602739726)</f>
        <v>441.14699289815314</v>
      </c>
    </row>
    <row r="10407" spans="1:2" x14ac:dyDescent="0.25">
      <c r="A10407" s="4">
        <v>49898</v>
      </c>
      <c r="B10407" s="7">
        <f>+B10406*(1+'VTU Crédito Hipotecario'!$D$20)^(0.00273972602739726)</f>
        <v>441.18283710620068</v>
      </c>
    </row>
    <row r="10408" spans="1:2" x14ac:dyDescent="0.25">
      <c r="A10408" s="4">
        <v>49899</v>
      </c>
      <c r="B10408" s="7">
        <f>+B10407*(1+'VTU Crédito Hipotecario'!$D$20)^(0.00273972602739726)</f>
        <v>441.21868422667256</v>
      </c>
    </row>
    <row r="10409" spans="1:2" x14ac:dyDescent="0.25">
      <c r="A10409" s="4">
        <v>49900</v>
      </c>
      <c r="B10409" s="7">
        <f>+B10408*(1+'VTU Crédito Hipotecario'!$D$20)^(0.00273972602739726)</f>
        <v>441.25453425980544</v>
      </c>
    </row>
    <row r="10410" spans="1:2" x14ac:dyDescent="0.25">
      <c r="A10410" s="4">
        <v>49901</v>
      </c>
      <c r="B10410" s="7">
        <f>+B10409*(1+'VTU Crédito Hipotecario'!$D$20)^(0.00273972602739726)</f>
        <v>441.290387205836</v>
      </c>
    </row>
    <row r="10411" spans="1:2" x14ac:dyDescent="0.25">
      <c r="A10411" s="4">
        <v>49902</v>
      </c>
      <c r="B10411" s="7">
        <f>+B10410*(1+'VTU Crédito Hipotecario'!$D$20)^(0.00273972602739726)</f>
        <v>441.32624306500088</v>
      </c>
    </row>
    <row r="10412" spans="1:2" x14ac:dyDescent="0.25">
      <c r="A10412" s="4">
        <v>49903</v>
      </c>
      <c r="B10412" s="7">
        <f>+B10411*(1+'VTU Crédito Hipotecario'!$D$20)^(0.00273972602739726)</f>
        <v>441.36210183753684</v>
      </c>
    </row>
    <row r="10413" spans="1:2" x14ac:dyDescent="0.25">
      <c r="A10413" s="4">
        <v>49904</v>
      </c>
      <c r="B10413" s="7">
        <f>+B10412*(1+'VTU Crédito Hipotecario'!$D$20)^(0.00273972602739726)</f>
        <v>441.39796352368057</v>
      </c>
    </row>
    <row r="10414" spans="1:2" x14ac:dyDescent="0.25">
      <c r="A10414" s="4">
        <v>49905</v>
      </c>
      <c r="B10414" s="7">
        <f>+B10413*(1+'VTU Crédito Hipotecario'!$D$20)^(0.00273972602739726)</f>
        <v>441.43382812366877</v>
      </c>
    </row>
    <row r="10415" spans="1:2" x14ac:dyDescent="0.25">
      <c r="A10415" s="4">
        <v>49906</v>
      </c>
      <c r="B10415" s="7">
        <f>+B10414*(1+'VTU Crédito Hipotecario'!$D$20)^(0.00273972602739726)</f>
        <v>441.46969563773825</v>
      </c>
    </row>
    <row r="10416" spans="1:2" x14ac:dyDescent="0.25">
      <c r="A10416" s="4">
        <v>49907</v>
      </c>
      <c r="B10416" s="7">
        <f>+B10415*(1+'VTU Crédito Hipotecario'!$D$20)^(0.00273972602739726)</f>
        <v>441.50556606612577</v>
      </c>
    </row>
    <row r="10417" spans="1:2" x14ac:dyDescent="0.25">
      <c r="A10417" s="4">
        <v>49908</v>
      </c>
      <c r="B10417" s="7">
        <f>+B10416*(1+'VTU Crédito Hipotecario'!$D$20)^(0.00273972602739726)</f>
        <v>441.54143940906812</v>
      </c>
    </row>
    <row r="10418" spans="1:2" x14ac:dyDescent="0.25">
      <c r="A10418" s="4">
        <v>49909</v>
      </c>
      <c r="B10418" s="7">
        <f>+B10417*(1+'VTU Crédito Hipotecario'!$D$20)^(0.00273972602739726)</f>
        <v>441.57731566680206</v>
      </c>
    </row>
    <row r="10419" spans="1:2" x14ac:dyDescent="0.25">
      <c r="A10419" s="4">
        <v>49910</v>
      </c>
      <c r="B10419" s="7">
        <f>+B10418*(1+'VTU Crédito Hipotecario'!$D$20)^(0.00273972602739726)</f>
        <v>441.61319483956453</v>
      </c>
    </row>
    <row r="10420" spans="1:2" x14ac:dyDescent="0.25">
      <c r="A10420" s="4">
        <v>49911</v>
      </c>
      <c r="B10420" s="7">
        <f>+B10419*(1+'VTU Crédito Hipotecario'!$D$20)^(0.00273972602739726)</f>
        <v>441.64907692759232</v>
      </c>
    </row>
    <row r="10421" spans="1:2" x14ac:dyDescent="0.25">
      <c r="A10421" s="4">
        <v>49912</v>
      </c>
      <c r="B10421" s="7">
        <f>+B10420*(1+'VTU Crédito Hipotecario'!$D$20)^(0.00273972602739726)</f>
        <v>441.6849619311223</v>
      </c>
    </row>
    <row r="10422" spans="1:2" x14ac:dyDescent="0.25">
      <c r="A10422" s="4">
        <v>49913</v>
      </c>
      <c r="B10422" s="7">
        <f>+B10421*(1+'VTU Crédito Hipotecario'!$D$20)^(0.00273972602739726)</f>
        <v>441.72084985039135</v>
      </c>
    </row>
    <row r="10423" spans="1:2" x14ac:dyDescent="0.25">
      <c r="A10423" s="4">
        <v>49914</v>
      </c>
      <c r="B10423" s="7">
        <f>+B10422*(1+'VTU Crédito Hipotecario'!$D$20)^(0.00273972602739726)</f>
        <v>441.75674068563643</v>
      </c>
    </row>
    <row r="10424" spans="1:2" x14ac:dyDescent="0.25">
      <c r="A10424" s="4">
        <v>49915</v>
      </c>
      <c r="B10424" s="7">
        <f>+B10423*(1+'VTU Crédito Hipotecario'!$D$20)^(0.00273972602739726)</f>
        <v>441.79263443709442</v>
      </c>
    </row>
    <row r="10425" spans="1:2" x14ac:dyDescent="0.25">
      <c r="A10425" s="4">
        <v>49916</v>
      </c>
      <c r="B10425" s="7">
        <f>+B10424*(1+'VTU Crédito Hipotecario'!$D$20)^(0.00273972602739726)</f>
        <v>441.8285311050023</v>
      </c>
    </row>
    <row r="10426" spans="1:2" x14ac:dyDescent="0.25">
      <c r="A10426" s="4">
        <v>49917</v>
      </c>
      <c r="B10426" s="7">
        <f>+B10425*(1+'VTU Crédito Hipotecario'!$D$20)^(0.00273972602739726)</f>
        <v>441.86443068959704</v>
      </c>
    </row>
    <row r="10427" spans="1:2" x14ac:dyDescent="0.25">
      <c r="A10427" s="4">
        <v>49918</v>
      </c>
      <c r="B10427" s="7">
        <f>+B10426*(1+'VTU Crédito Hipotecario'!$D$20)^(0.00273972602739726)</f>
        <v>441.90033319111564</v>
      </c>
    </row>
    <row r="10428" spans="1:2" x14ac:dyDescent="0.25">
      <c r="A10428" s="4">
        <v>49919</v>
      </c>
      <c r="B10428" s="7">
        <f>+B10427*(1+'VTU Crédito Hipotecario'!$D$20)^(0.00273972602739726)</f>
        <v>441.93623860979505</v>
      </c>
    </row>
    <row r="10429" spans="1:2" x14ac:dyDescent="0.25">
      <c r="A10429" s="4">
        <v>49920</v>
      </c>
      <c r="B10429" s="7">
        <f>+B10428*(1+'VTU Crédito Hipotecario'!$D$20)^(0.00273972602739726)</f>
        <v>441.97214694587234</v>
      </c>
    </row>
    <row r="10430" spans="1:2" x14ac:dyDescent="0.25">
      <c r="A10430" s="4">
        <v>49921</v>
      </c>
      <c r="B10430" s="7">
        <f>+B10429*(1+'VTU Crédito Hipotecario'!$D$20)^(0.00273972602739726)</f>
        <v>442.00805819958453</v>
      </c>
    </row>
    <row r="10431" spans="1:2" x14ac:dyDescent="0.25">
      <c r="A10431" s="4">
        <v>49922</v>
      </c>
      <c r="B10431" s="7">
        <f>+B10430*(1+'VTU Crédito Hipotecario'!$D$20)^(0.00273972602739726)</f>
        <v>442.04397237116871</v>
      </c>
    </row>
    <row r="10432" spans="1:2" x14ac:dyDescent="0.25">
      <c r="A10432" s="4">
        <v>49923</v>
      </c>
      <c r="B10432" s="7">
        <f>+B10431*(1+'VTU Crédito Hipotecario'!$D$20)^(0.00273972602739726)</f>
        <v>442.07988946086192</v>
      </c>
    </row>
    <row r="10433" spans="1:2" x14ac:dyDescent="0.25">
      <c r="A10433" s="4">
        <v>49924</v>
      </c>
      <c r="B10433" s="7">
        <f>+B10432*(1+'VTU Crédito Hipotecario'!$D$20)^(0.00273972602739726)</f>
        <v>442.11580946890132</v>
      </c>
    </row>
    <row r="10434" spans="1:2" x14ac:dyDescent="0.25">
      <c r="A10434" s="4">
        <v>49925</v>
      </c>
      <c r="B10434" s="7">
        <f>+B10433*(1+'VTU Crédito Hipotecario'!$D$20)^(0.00273972602739726)</f>
        <v>442.15173239552399</v>
      </c>
    </row>
    <row r="10435" spans="1:2" x14ac:dyDescent="0.25">
      <c r="A10435" s="4">
        <v>49926</v>
      </c>
      <c r="B10435" s="7">
        <f>+B10434*(1+'VTU Crédito Hipotecario'!$D$20)^(0.00273972602739726)</f>
        <v>442.1876582409671</v>
      </c>
    </row>
    <row r="10436" spans="1:2" x14ac:dyDescent="0.25">
      <c r="A10436" s="4">
        <v>49927</v>
      </c>
      <c r="B10436" s="7">
        <f>+B10435*(1+'VTU Crédito Hipotecario'!$D$20)^(0.00273972602739726)</f>
        <v>442.22358700546783</v>
      </c>
    </row>
    <row r="10437" spans="1:2" x14ac:dyDescent="0.25">
      <c r="A10437" s="4">
        <v>49928</v>
      </c>
      <c r="B10437" s="7">
        <f>+B10436*(1+'VTU Crédito Hipotecario'!$D$20)^(0.00273972602739726)</f>
        <v>442.2595186892633</v>
      </c>
    </row>
    <row r="10438" spans="1:2" x14ac:dyDescent="0.25">
      <c r="A10438" s="4">
        <v>49929</v>
      </c>
      <c r="B10438" s="7">
        <f>+B10437*(1+'VTU Crédito Hipotecario'!$D$20)^(0.00273972602739726)</f>
        <v>442.29545329259076</v>
      </c>
    </row>
    <row r="10439" spans="1:2" x14ac:dyDescent="0.25">
      <c r="A10439" s="4">
        <v>49930</v>
      </c>
      <c r="B10439" s="7">
        <f>+B10438*(1+'VTU Crédito Hipotecario'!$D$20)^(0.00273972602739726)</f>
        <v>442.33139081568743</v>
      </c>
    </row>
    <row r="10440" spans="1:2" x14ac:dyDescent="0.25">
      <c r="A10440" s="4">
        <v>49931</v>
      </c>
      <c r="B10440" s="7">
        <f>+B10439*(1+'VTU Crédito Hipotecario'!$D$20)^(0.00273972602739726)</f>
        <v>442.3673312587905</v>
      </c>
    </row>
    <row r="10441" spans="1:2" x14ac:dyDescent="0.25">
      <c r="A10441" s="4">
        <v>49932</v>
      </c>
      <c r="B10441" s="7">
        <f>+B10440*(1+'VTU Crédito Hipotecario'!$D$20)^(0.00273972602739726)</f>
        <v>442.40327462213725</v>
      </c>
    </row>
    <row r="10442" spans="1:2" x14ac:dyDescent="0.25">
      <c r="A10442" s="4">
        <v>49933</v>
      </c>
      <c r="B10442" s="7">
        <f>+B10441*(1+'VTU Crédito Hipotecario'!$D$20)^(0.00273972602739726)</f>
        <v>442.43922090596499</v>
      </c>
    </row>
    <row r="10443" spans="1:2" x14ac:dyDescent="0.25">
      <c r="A10443" s="4">
        <v>49934</v>
      </c>
      <c r="B10443" s="7">
        <f>+B10442*(1+'VTU Crédito Hipotecario'!$D$20)^(0.00273972602739726)</f>
        <v>442.47517011051099</v>
      </c>
    </row>
    <row r="10444" spans="1:2" x14ac:dyDescent="0.25">
      <c r="A10444" s="4">
        <v>49935</v>
      </c>
      <c r="B10444" s="7">
        <f>+B10443*(1+'VTU Crédito Hipotecario'!$D$20)^(0.00273972602739726)</f>
        <v>442.51112223601251</v>
      </c>
    </row>
    <row r="10445" spans="1:2" x14ac:dyDescent="0.25">
      <c r="A10445" s="4">
        <v>49936</v>
      </c>
      <c r="B10445" s="7">
        <f>+B10444*(1+'VTU Crédito Hipotecario'!$D$20)^(0.00273972602739726)</f>
        <v>442.54707728270694</v>
      </c>
    </row>
    <row r="10446" spans="1:2" x14ac:dyDescent="0.25">
      <c r="A10446" s="4">
        <v>49937</v>
      </c>
      <c r="B10446" s="7">
        <f>+B10445*(1+'VTU Crédito Hipotecario'!$D$20)^(0.00273972602739726)</f>
        <v>442.58303525083164</v>
      </c>
    </row>
    <row r="10447" spans="1:2" x14ac:dyDescent="0.25">
      <c r="A10447" s="4">
        <v>49938</v>
      </c>
      <c r="B10447" s="7">
        <f>+B10446*(1+'VTU Crédito Hipotecario'!$D$20)^(0.00273972602739726)</f>
        <v>442.61899614062401</v>
      </c>
    </row>
    <row r="10448" spans="1:2" x14ac:dyDescent="0.25">
      <c r="A10448" s="4">
        <v>49939</v>
      </c>
      <c r="B10448" s="7">
        <f>+B10447*(1+'VTU Crédito Hipotecario'!$D$20)^(0.00273972602739726)</f>
        <v>442.65495995232135</v>
      </c>
    </row>
    <row r="10449" spans="1:2" x14ac:dyDescent="0.25">
      <c r="A10449" s="4">
        <v>49940</v>
      </c>
      <c r="B10449" s="7">
        <f>+B10448*(1+'VTU Crédito Hipotecario'!$D$20)^(0.00273972602739726)</f>
        <v>442.69092668616116</v>
      </c>
    </row>
    <row r="10450" spans="1:2" x14ac:dyDescent="0.25">
      <c r="A10450" s="4">
        <v>49941</v>
      </c>
      <c r="B10450" s="7">
        <f>+B10449*(1+'VTU Crédito Hipotecario'!$D$20)^(0.00273972602739726)</f>
        <v>442.72689634238083</v>
      </c>
    </row>
    <row r="10451" spans="1:2" x14ac:dyDescent="0.25">
      <c r="A10451" s="4">
        <v>49942</v>
      </c>
      <c r="B10451" s="7">
        <f>+B10450*(1+'VTU Crédito Hipotecario'!$D$20)^(0.00273972602739726)</f>
        <v>442.76286892121783</v>
      </c>
    </row>
    <row r="10452" spans="1:2" x14ac:dyDescent="0.25">
      <c r="A10452" s="4">
        <v>49943</v>
      </c>
      <c r="B10452" s="7">
        <f>+B10451*(1+'VTU Crédito Hipotecario'!$D$20)^(0.00273972602739726)</f>
        <v>442.79884442290961</v>
      </c>
    </row>
    <row r="10453" spans="1:2" x14ac:dyDescent="0.25">
      <c r="A10453" s="4">
        <v>49944</v>
      </c>
      <c r="B10453" s="7">
        <f>+B10452*(1+'VTU Crédito Hipotecario'!$D$20)^(0.00273972602739726)</f>
        <v>442.83482284769366</v>
      </c>
    </row>
    <row r="10454" spans="1:2" x14ac:dyDescent="0.25">
      <c r="A10454" s="4">
        <v>49945</v>
      </c>
      <c r="B10454" s="7">
        <f>+B10453*(1+'VTU Crédito Hipotecario'!$D$20)^(0.00273972602739726)</f>
        <v>442.87080419580747</v>
      </c>
    </row>
    <row r="10455" spans="1:2" x14ac:dyDescent="0.25">
      <c r="A10455" s="4">
        <v>49946</v>
      </c>
      <c r="B10455" s="7">
        <f>+B10454*(1+'VTU Crédito Hipotecario'!$D$20)^(0.00273972602739726)</f>
        <v>442.90678846748864</v>
      </c>
    </row>
    <row r="10456" spans="1:2" x14ac:dyDescent="0.25">
      <c r="A10456" s="4">
        <v>49947</v>
      </c>
      <c r="B10456" s="7">
        <f>+B10455*(1+'VTU Crédito Hipotecario'!$D$20)^(0.00273972602739726)</f>
        <v>442.94277566297467</v>
      </c>
    </row>
    <row r="10457" spans="1:2" x14ac:dyDescent="0.25">
      <c r="A10457" s="4">
        <v>49948</v>
      </c>
      <c r="B10457" s="7">
        <f>+B10456*(1+'VTU Crédito Hipotecario'!$D$20)^(0.00273972602739726)</f>
        <v>442.9787657825031</v>
      </c>
    </row>
    <row r="10458" spans="1:2" x14ac:dyDescent="0.25">
      <c r="A10458" s="4">
        <v>49949</v>
      </c>
      <c r="B10458" s="7">
        <f>+B10457*(1+'VTU Crédito Hipotecario'!$D$20)^(0.00273972602739726)</f>
        <v>443.01475882631155</v>
      </c>
    </row>
    <row r="10459" spans="1:2" x14ac:dyDescent="0.25">
      <c r="A10459" s="4">
        <v>49950</v>
      </c>
      <c r="B10459" s="7">
        <f>+B10458*(1+'VTU Crédito Hipotecario'!$D$20)^(0.00273972602739726)</f>
        <v>443.05075479463761</v>
      </c>
    </row>
    <row r="10460" spans="1:2" x14ac:dyDescent="0.25">
      <c r="A10460" s="4">
        <v>49951</v>
      </c>
      <c r="B10460" s="7">
        <f>+B10459*(1+'VTU Crédito Hipotecario'!$D$20)^(0.00273972602739726)</f>
        <v>443.0867536877189</v>
      </c>
    </row>
    <row r="10461" spans="1:2" x14ac:dyDescent="0.25">
      <c r="A10461" s="4">
        <v>49952</v>
      </c>
      <c r="B10461" s="7">
        <f>+B10460*(1+'VTU Crédito Hipotecario'!$D$20)^(0.00273972602739726)</f>
        <v>443.12275550579307</v>
      </c>
    </row>
    <row r="10462" spans="1:2" x14ac:dyDescent="0.25">
      <c r="A10462" s="4">
        <v>49953</v>
      </c>
      <c r="B10462" s="7">
        <f>+B10461*(1+'VTU Crédito Hipotecario'!$D$20)^(0.00273972602739726)</f>
        <v>443.15876024909778</v>
      </c>
    </row>
    <row r="10463" spans="1:2" x14ac:dyDescent="0.25">
      <c r="A10463" s="4">
        <v>49954</v>
      </c>
      <c r="B10463" s="7">
        <f>+B10462*(1+'VTU Crédito Hipotecario'!$D$20)^(0.00273972602739726)</f>
        <v>443.19476791787071</v>
      </c>
    </row>
    <row r="10464" spans="1:2" x14ac:dyDescent="0.25">
      <c r="A10464" s="4">
        <v>49955</v>
      </c>
      <c r="B10464" s="7">
        <f>+B10463*(1+'VTU Crédito Hipotecario'!$D$20)^(0.00273972602739726)</f>
        <v>443.23077851234956</v>
      </c>
    </row>
    <row r="10465" spans="1:2" x14ac:dyDescent="0.25">
      <c r="A10465" s="4">
        <v>49956</v>
      </c>
      <c r="B10465" s="7">
        <f>+B10464*(1+'VTU Crédito Hipotecario'!$D$20)^(0.00273972602739726)</f>
        <v>443.26679203277206</v>
      </c>
    </row>
    <row r="10466" spans="1:2" x14ac:dyDescent="0.25">
      <c r="A10466" s="4">
        <v>49957</v>
      </c>
      <c r="B10466" s="7">
        <f>+B10465*(1+'VTU Crédito Hipotecario'!$D$20)^(0.00273972602739726)</f>
        <v>443.30280847937593</v>
      </c>
    </row>
    <row r="10467" spans="1:2" x14ac:dyDescent="0.25">
      <c r="A10467" s="4">
        <v>49958</v>
      </c>
      <c r="B10467" s="7">
        <f>+B10466*(1+'VTU Crédito Hipotecario'!$D$20)^(0.00273972602739726)</f>
        <v>443.33882785239894</v>
      </c>
    </row>
    <row r="10468" spans="1:2" x14ac:dyDescent="0.25">
      <c r="A10468" s="4">
        <v>49959</v>
      </c>
      <c r="B10468" s="7">
        <f>+B10467*(1+'VTU Crédito Hipotecario'!$D$20)^(0.00273972602739726)</f>
        <v>443.37485015207886</v>
      </c>
    </row>
    <row r="10469" spans="1:2" x14ac:dyDescent="0.25">
      <c r="A10469" s="4">
        <v>49960</v>
      </c>
      <c r="B10469" s="7">
        <f>+B10468*(1+'VTU Crédito Hipotecario'!$D$20)^(0.00273972602739726)</f>
        <v>443.41087537865354</v>
      </c>
    </row>
    <row r="10470" spans="1:2" x14ac:dyDescent="0.25">
      <c r="A10470" s="4">
        <v>49961</v>
      </c>
      <c r="B10470" s="7">
        <f>+B10469*(1+'VTU Crédito Hipotecario'!$D$20)^(0.00273972602739726)</f>
        <v>443.44690353236075</v>
      </c>
    </row>
    <row r="10471" spans="1:2" x14ac:dyDescent="0.25">
      <c r="A10471" s="4">
        <v>49962</v>
      </c>
      <c r="B10471" s="7">
        <f>+B10470*(1+'VTU Crédito Hipotecario'!$D$20)^(0.00273972602739726)</f>
        <v>443.48293461343832</v>
      </c>
    </row>
    <row r="10472" spans="1:2" x14ac:dyDescent="0.25">
      <c r="A10472" s="4">
        <v>49963</v>
      </c>
      <c r="B10472" s="7">
        <f>+B10471*(1+'VTU Crédito Hipotecario'!$D$20)^(0.00273972602739726)</f>
        <v>443.51896862212413</v>
      </c>
    </row>
    <row r="10473" spans="1:2" x14ac:dyDescent="0.25">
      <c r="A10473" s="4">
        <v>49964</v>
      </c>
      <c r="B10473" s="7">
        <f>+B10472*(1+'VTU Crédito Hipotecario'!$D$20)^(0.00273972602739726)</f>
        <v>443.55500555865603</v>
      </c>
    </row>
    <row r="10474" spans="1:2" x14ac:dyDescent="0.25">
      <c r="A10474" s="4">
        <v>49965</v>
      </c>
      <c r="B10474" s="7">
        <f>+B10473*(1+'VTU Crédito Hipotecario'!$D$20)^(0.00273972602739726)</f>
        <v>443.59104542327196</v>
      </c>
    </row>
    <row r="10475" spans="1:2" x14ac:dyDescent="0.25">
      <c r="A10475" s="4">
        <v>49966</v>
      </c>
      <c r="B10475" s="7">
        <f>+B10474*(1+'VTU Crédito Hipotecario'!$D$20)^(0.00273972602739726)</f>
        <v>443.62708821620976</v>
      </c>
    </row>
    <row r="10476" spans="1:2" x14ac:dyDescent="0.25">
      <c r="A10476" s="4">
        <v>49967</v>
      </c>
      <c r="B10476" s="7">
        <f>+B10475*(1+'VTU Crédito Hipotecario'!$D$20)^(0.00273972602739726)</f>
        <v>443.66313393770741</v>
      </c>
    </row>
    <row r="10477" spans="1:2" x14ac:dyDescent="0.25">
      <c r="A10477" s="4">
        <v>49968</v>
      </c>
      <c r="B10477" s="7">
        <f>+B10476*(1+'VTU Crédito Hipotecario'!$D$20)^(0.00273972602739726)</f>
        <v>443.69918258800288</v>
      </c>
    </row>
    <row r="10478" spans="1:2" x14ac:dyDescent="0.25">
      <c r="A10478" s="4">
        <v>49969</v>
      </c>
      <c r="B10478" s="7">
        <f>+B10477*(1+'VTU Crédito Hipotecario'!$D$20)^(0.00273972602739726)</f>
        <v>443.73523416733411</v>
      </c>
    </row>
    <row r="10479" spans="1:2" x14ac:dyDescent="0.25">
      <c r="A10479" s="4">
        <v>49970</v>
      </c>
      <c r="B10479" s="7">
        <f>+B10478*(1+'VTU Crédito Hipotecario'!$D$20)^(0.00273972602739726)</f>
        <v>443.7712886759391</v>
      </c>
    </row>
    <row r="10480" spans="1:2" x14ac:dyDescent="0.25">
      <c r="A10480" s="4">
        <v>49971</v>
      </c>
      <c r="B10480" s="7">
        <f>+B10479*(1+'VTU Crédito Hipotecario'!$D$20)^(0.00273972602739726)</f>
        <v>443.80734611405586</v>
      </c>
    </row>
    <row r="10481" spans="1:2" x14ac:dyDescent="0.25">
      <c r="A10481" s="4">
        <v>49972</v>
      </c>
      <c r="B10481" s="7">
        <f>+B10480*(1+'VTU Crédito Hipotecario'!$D$20)^(0.00273972602739726)</f>
        <v>443.84340648192239</v>
      </c>
    </row>
    <row r="10482" spans="1:2" x14ac:dyDescent="0.25">
      <c r="A10482" s="4">
        <v>49973</v>
      </c>
      <c r="B10482" s="7">
        <f>+B10481*(1+'VTU Crédito Hipotecario'!$D$20)^(0.00273972602739726)</f>
        <v>443.8794697797768</v>
      </c>
    </row>
    <row r="10483" spans="1:2" x14ac:dyDescent="0.25">
      <c r="A10483" s="4">
        <v>49974</v>
      </c>
      <c r="B10483" s="7">
        <f>+B10482*(1+'VTU Crédito Hipotecario'!$D$20)^(0.00273972602739726)</f>
        <v>443.9155360078571</v>
      </c>
    </row>
    <row r="10484" spans="1:2" x14ac:dyDescent="0.25">
      <c r="A10484" s="4">
        <v>49975</v>
      </c>
      <c r="B10484" s="7">
        <f>+B10483*(1+'VTU Crédito Hipotecario'!$D$20)^(0.00273972602739726)</f>
        <v>443.95160516640141</v>
      </c>
    </row>
    <row r="10485" spans="1:2" x14ac:dyDescent="0.25">
      <c r="A10485" s="4">
        <v>49976</v>
      </c>
      <c r="B10485" s="7">
        <f>+B10484*(1+'VTU Crédito Hipotecario'!$D$20)^(0.00273972602739726)</f>
        <v>443.98767725564784</v>
      </c>
    </row>
    <row r="10486" spans="1:2" x14ac:dyDescent="0.25">
      <c r="A10486" s="4">
        <v>49977</v>
      </c>
      <c r="B10486" s="7">
        <f>+B10485*(1+'VTU Crédito Hipotecario'!$D$20)^(0.00273972602739726)</f>
        <v>444.02375227583451</v>
      </c>
    </row>
    <row r="10487" spans="1:2" x14ac:dyDescent="0.25">
      <c r="A10487" s="4">
        <v>49978</v>
      </c>
      <c r="B10487" s="7">
        <f>+B10486*(1+'VTU Crédito Hipotecario'!$D$20)^(0.00273972602739726)</f>
        <v>444.05983022719954</v>
      </c>
    </row>
    <row r="10488" spans="1:2" x14ac:dyDescent="0.25">
      <c r="A10488" s="4">
        <v>49979</v>
      </c>
      <c r="B10488" s="7">
        <f>+B10487*(1+'VTU Crédito Hipotecario'!$D$20)^(0.00273972602739726)</f>
        <v>444.09591110998116</v>
      </c>
    </row>
    <row r="10489" spans="1:2" x14ac:dyDescent="0.25">
      <c r="A10489" s="4">
        <v>49980</v>
      </c>
      <c r="B10489" s="7">
        <f>+B10488*(1+'VTU Crédito Hipotecario'!$D$20)^(0.00273972602739726)</f>
        <v>444.13199492441748</v>
      </c>
    </row>
    <row r="10490" spans="1:2" x14ac:dyDescent="0.25">
      <c r="A10490" s="4">
        <v>49981</v>
      </c>
      <c r="B10490" s="7">
        <f>+B10489*(1+'VTU Crédito Hipotecario'!$D$20)^(0.00273972602739726)</f>
        <v>444.16808167074674</v>
      </c>
    </row>
    <row r="10491" spans="1:2" x14ac:dyDescent="0.25">
      <c r="A10491" s="4">
        <v>49982</v>
      </c>
      <c r="B10491" s="7">
        <f>+B10490*(1+'VTU Crédito Hipotecario'!$D$20)^(0.00273972602739726)</f>
        <v>444.20417134920717</v>
      </c>
    </row>
    <row r="10492" spans="1:2" x14ac:dyDescent="0.25">
      <c r="A10492" s="4">
        <v>49983</v>
      </c>
      <c r="B10492" s="7">
        <f>+B10491*(1+'VTU Crédito Hipotecario'!$D$20)^(0.00273972602739726)</f>
        <v>444.240263960037</v>
      </c>
    </row>
    <row r="10493" spans="1:2" x14ac:dyDescent="0.25">
      <c r="A10493" s="4">
        <v>49984</v>
      </c>
      <c r="B10493" s="7">
        <f>+B10492*(1+'VTU Crédito Hipotecario'!$D$20)^(0.00273972602739726)</f>
        <v>444.27635950347445</v>
      </c>
    </row>
    <row r="10494" spans="1:2" x14ac:dyDescent="0.25">
      <c r="A10494" s="4">
        <v>49985</v>
      </c>
      <c r="B10494" s="7">
        <f>+B10493*(1+'VTU Crédito Hipotecario'!$D$20)^(0.00273972602739726)</f>
        <v>444.31245797975788</v>
      </c>
    </row>
    <row r="10495" spans="1:2" x14ac:dyDescent="0.25">
      <c r="A10495" s="4">
        <v>49986</v>
      </c>
      <c r="B10495" s="7">
        <f>+B10494*(1+'VTU Crédito Hipotecario'!$D$20)^(0.00273972602739726)</f>
        <v>444.34855938912557</v>
      </c>
    </row>
    <row r="10496" spans="1:2" x14ac:dyDescent="0.25">
      <c r="A10496" s="4">
        <v>49987</v>
      </c>
      <c r="B10496" s="7">
        <f>+B10495*(1+'VTU Crédito Hipotecario'!$D$20)^(0.00273972602739726)</f>
        <v>444.38466373181581</v>
      </c>
    </row>
    <row r="10497" spans="1:2" x14ac:dyDescent="0.25">
      <c r="A10497" s="4">
        <v>49988</v>
      </c>
      <c r="B10497" s="7">
        <f>+B10496*(1+'VTU Crédito Hipotecario'!$D$20)^(0.00273972602739726)</f>
        <v>444.42077100806694</v>
      </c>
    </row>
    <row r="10498" spans="1:2" x14ac:dyDescent="0.25">
      <c r="A10498" s="4">
        <v>49989</v>
      </c>
      <c r="B10498" s="7">
        <f>+B10497*(1+'VTU Crédito Hipotecario'!$D$20)^(0.00273972602739726)</f>
        <v>444.45688121811736</v>
      </c>
    </row>
    <row r="10499" spans="1:2" x14ac:dyDescent="0.25">
      <c r="A10499" s="4">
        <v>49990</v>
      </c>
      <c r="B10499" s="7">
        <f>+B10498*(1+'VTU Crédito Hipotecario'!$D$20)^(0.00273972602739726)</f>
        <v>444.49299436220542</v>
      </c>
    </row>
    <row r="10500" spans="1:2" x14ac:dyDescent="0.25">
      <c r="A10500" s="4">
        <v>49991</v>
      </c>
      <c r="B10500" s="7">
        <f>+B10499*(1+'VTU Crédito Hipotecario'!$D$20)^(0.00273972602739726)</f>
        <v>444.52911044056947</v>
      </c>
    </row>
    <row r="10501" spans="1:2" x14ac:dyDescent="0.25">
      <c r="A10501" s="4">
        <v>49992</v>
      </c>
      <c r="B10501" s="7">
        <f>+B10500*(1+'VTU Crédito Hipotecario'!$D$20)^(0.00273972602739726)</f>
        <v>444.56522945344801</v>
      </c>
    </row>
    <row r="10502" spans="1:2" x14ac:dyDescent="0.25">
      <c r="A10502" s="4">
        <v>49993</v>
      </c>
      <c r="B10502" s="7">
        <f>+B10501*(1+'VTU Crédito Hipotecario'!$D$20)^(0.00273972602739726)</f>
        <v>444.60135140107946</v>
      </c>
    </row>
    <row r="10503" spans="1:2" x14ac:dyDescent="0.25">
      <c r="A10503" s="4">
        <v>49994</v>
      </c>
      <c r="B10503" s="7">
        <f>+B10502*(1+'VTU Crédito Hipotecario'!$D$20)^(0.00273972602739726)</f>
        <v>444.6374762837022</v>
      </c>
    </row>
    <row r="10504" spans="1:2" x14ac:dyDescent="0.25">
      <c r="A10504" s="4">
        <v>49995</v>
      </c>
      <c r="B10504" s="7">
        <f>+B10503*(1+'VTU Crédito Hipotecario'!$D$20)^(0.00273972602739726)</f>
        <v>444.67360410155476</v>
      </c>
    </row>
    <row r="10505" spans="1:2" x14ac:dyDescent="0.25">
      <c r="A10505" s="4">
        <v>49996</v>
      </c>
      <c r="B10505" s="7">
        <f>+B10504*(1+'VTU Crédito Hipotecario'!$D$20)^(0.00273972602739726)</f>
        <v>444.70973485487565</v>
      </c>
    </row>
    <row r="10506" spans="1:2" x14ac:dyDescent="0.25">
      <c r="A10506" s="4">
        <v>49997</v>
      </c>
      <c r="B10506" s="7">
        <f>+B10505*(1+'VTU Crédito Hipotecario'!$D$20)^(0.00273972602739726)</f>
        <v>444.74586854390338</v>
      </c>
    </row>
    <row r="10507" spans="1:2" x14ac:dyDescent="0.25">
      <c r="A10507" s="4">
        <v>49998</v>
      </c>
      <c r="B10507" s="7">
        <f>+B10506*(1+'VTU Crédito Hipotecario'!$D$20)^(0.00273972602739726)</f>
        <v>444.78200516887648</v>
      </c>
    </row>
    <row r="10508" spans="1:2" x14ac:dyDescent="0.25">
      <c r="A10508" s="4">
        <v>49999</v>
      </c>
      <c r="B10508" s="7">
        <f>+B10507*(1+'VTU Crédito Hipotecario'!$D$20)^(0.00273972602739726)</f>
        <v>444.81814473003345</v>
      </c>
    </row>
    <row r="10509" spans="1:2" x14ac:dyDescent="0.25">
      <c r="A10509" s="4">
        <v>50000</v>
      </c>
      <c r="B10509" s="7">
        <f>+B10508*(1+'VTU Crédito Hipotecario'!$D$20)^(0.00273972602739726)</f>
        <v>444.85428722761293</v>
      </c>
    </row>
    <row r="10510" spans="1:2" x14ac:dyDescent="0.25">
      <c r="A10510" s="4">
        <v>50001</v>
      </c>
      <c r="B10510" s="7">
        <f>+B10509*(1+'VTU Crédito Hipotecario'!$D$20)^(0.00273972602739726)</f>
        <v>444.89043266185348</v>
      </c>
    </row>
    <row r="10511" spans="1:2" x14ac:dyDescent="0.25">
      <c r="A10511" s="4">
        <v>50002</v>
      </c>
      <c r="B10511" s="7">
        <f>+B10510*(1+'VTU Crédito Hipotecario'!$D$20)^(0.00273972602739726)</f>
        <v>444.92658103299374</v>
      </c>
    </row>
    <row r="10512" spans="1:2" x14ac:dyDescent="0.25">
      <c r="A10512" s="4">
        <v>50003</v>
      </c>
      <c r="B10512" s="7">
        <f>+B10511*(1+'VTU Crédito Hipotecario'!$D$20)^(0.00273972602739726)</f>
        <v>444.96273234127227</v>
      </c>
    </row>
    <row r="10513" spans="1:2" x14ac:dyDescent="0.25">
      <c r="A10513" s="4">
        <v>50004</v>
      </c>
      <c r="B10513" s="7">
        <f>+B10512*(1+'VTU Crédito Hipotecario'!$D$20)^(0.00273972602739726)</f>
        <v>444.99888658692777</v>
      </c>
    </row>
    <row r="10514" spans="1:2" x14ac:dyDescent="0.25">
      <c r="A10514" s="4">
        <v>50005</v>
      </c>
      <c r="B10514" s="7">
        <f>+B10513*(1+'VTU Crédito Hipotecario'!$D$20)^(0.00273972602739726)</f>
        <v>445.03504377019891</v>
      </c>
    </row>
    <row r="10515" spans="1:2" x14ac:dyDescent="0.25">
      <c r="A10515" s="4">
        <v>50006</v>
      </c>
      <c r="B10515" s="7">
        <f>+B10514*(1+'VTU Crédito Hipotecario'!$D$20)^(0.00273972602739726)</f>
        <v>445.07120389132439</v>
      </c>
    </row>
    <row r="10516" spans="1:2" x14ac:dyDescent="0.25">
      <c r="A10516" s="4">
        <v>50007</v>
      </c>
      <c r="B10516" s="7">
        <f>+B10515*(1+'VTU Crédito Hipotecario'!$D$20)^(0.00273972602739726)</f>
        <v>445.10736695054288</v>
      </c>
    </row>
    <row r="10517" spans="1:2" x14ac:dyDescent="0.25">
      <c r="A10517" s="4">
        <v>50008</v>
      </c>
      <c r="B10517" s="7">
        <f>+B10516*(1+'VTU Crédito Hipotecario'!$D$20)^(0.00273972602739726)</f>
        <v>445.14353294809314</v>
      </c>
    </row>
    <row r="10518" spans="1:2" x14ac:dyDescent="0.25">
      <c r="A10518" s="4">
        <v>50009</v>
      </c>
      <c r="B10518" s="7">
        <f>+B10517*(1+'VTU Crédito Hipotecario'!$D$20)^(0.00273972602739726)</f>
        <v>445.1797018842139</v>
      </c>
    </row>
    <row r="10519" spans="1:2" x14ac:dyDescent="0.25">
      <c r="A10519" s="4">
        <v>50010</v>
      </c>
      <c r="B10519" s="7">
        <f>+B10518*(1+'VTU Crédito Hipotecario'!$D$20)^(0.00273972602739726)</f>
        <v>445.2158737591439</v>
      </c>
    </row>
    <row r="10520" spans="1:2" x14ac:dyDescent="0.25">
      <c r="A10520" s="4">
        <v>50011</v>
      </c>
      <c r="B10520" s="7">
        <f>+B10519*(1+'VTU Crédito Hipotecario'!$D$20)^(0.00273972602739726)</f>
        <v>445.25204857312201</v>
      </c>
    </row>
    <row r="10521" spans="1:2" x14ac:dyDescent="0.25">
      <c r="A10521" s="4">
        <v>50012</v>
      </c>
      <c r="B10521" s="7">
        <f>+B10520*(1+'VTU Crédito Hipotecario'!$D$20)^(0.00273972602739726)</f>
        <v>445.28822632638696</v>
      </c>
    </row>
    <row r="10522" spans="1:2" x14ac:dyDescent="0.25">
      <c r="A10522" s="4">
        <v>50013</v>
      </c>
      <c r="B10522" s="7">
        <f>+B10521*(1+'VTU Crédito Hipotecario'!$D$20)^(0.00273972602739726)</f>
        <v>445.32440701917756</v>
      </c>
    </row>
    <row r="10523" spans="1:2" x14ac:dyDescent="0.25">
      <c r="A10523" s="4">
        <v>50014</v>
      </c>
      <c r="B10523" s="7">
        <f>+B10522*(1+'VTU Crédito Hipotecario'!$D$20)^(0.00273972602739726)</f>
        <v>445.36059065173271</v>
      </c>
    </row>
    <row r="10524" spans="1:2" x14ac:dyDescent="0.25">
      <c r="A10524" s="4">
        <v>50015</v>
      </c>
      <c r="B10524" s="7">
        <f>+B10523*(1+'VTU Crédito Hipotecario'!$D$20)^(0.00273972602739726)</f>
        <v>445.39677722429121</v>
      </c>
    </row>
    <row r="10525" spans="1:2" x14ac:dyDescent="0.25">
      <c r="A10525" s="4">
        <v>50016</v>
      </c>
      <c r="B10525" s="7">
        <f>+B10524*(1+'VTU Crédito Hipotecario'!$D$20)^(0.00273972602739726)</f>
        <v>445.43296673709199</v>
      </c>
    </row>
    <row r="10526" spans="1:2" x14ac:dyDescent="0.25">
      <c r="A10526" s="4">
        <v>50017</v>
      </c>
      <c r="B10526" s="7">
        <f>+B10525*(1+'VTU Crédito Hipotecario'!$D$20)^(0.00273972602739726)</f>
        <v>445.46915919037394</v>
      </c>
    </row>
    <row r="10527" spans="1:2" x14ac:dyDescent="0.25">
      <c r="A10527" s="4">
        <v>50018</v>
      </c>
      <c r="B10527" s="7">
        <f>+B10526*(1+'VTU Crédito Hipotecario'!$D$20)^(0.00273972602739726)</f>
        <v>445.50535458437599</v>
      </c>
    </row>
    <row r="10528" spans="1:2" x14ac:dyDescent="0.25">
      <c r="A10528" s="4">
        <v>50019</v>
      </c>
      <c r="B10528" s="7">
        <f>+B10527*(1+'VTU Crédito Hipotecario'!$D$20)^(0.00273972602739726)</f>
        <v>445.54155291933711</v>
      </c>
    </row>
    <row r="10529" spans="1:2" x14ac:dyDescent="0.25">
      <c r="A10529" s="4">
        <v>50020</v>
      </c>
      <c r="B10529" s="7">
        <f>+B10528*(1+'VTU Crédito Hipotecario'!$D$20)^(0.00273972602739726)</f>
        <v>445.5777541954962</v>
      </c>
    </row>
    <row r="10530" spans="1:2" x14ac:dyDescent="0.25">
      <c r="A10530" s="4">
        <v>50021</v>
      </c>
      <c r="B10530" s="7">
        <f>+B10529*(1+'VTU Crédito Hipotecario'!$D$20)^(0.00273972602739726)</f>
        <v>445.61395841309223</v>
      </c>
    </row>
    <row r="10531" spans="1:2" x14ac:dyDescent="0.25">
      <c r="A10531" s="4">
        <v>50022</v>
      </c>
      <c r="B10531" s="7">
        <f>+B10530*(1+'VTU Crédito Hipotecario'!$D$20)^(0.00273972602739726)</f>
        <v>445.65016557236424</v>
      </c>
    </row>
    <row r="10532" spans="1:2" x14ac:dyDescent="0.25">
      <c r="A10532" s="4">
        <v>50023</v>
      </c>
      <c r="B10532" s="7">
        <f>+B10531*(1+'VTU Crédito Hipotecario'!$D$20)^(0.00273972602739726)</f>
        <v>445.68637567355125</v>
      </c>
    </row>
    <row r="10533" spans="1:2" x14ac:dyDescent="0.25">
      <c r="A10533" s="4">
        <v>50024</v>
      </c>
      <c r="B10533" s="7">
        <f>+B10532*(1+'VTU Crédito Hipotecario'!$D$20)^(0.00273972602739726)</f>
        <v>445.72258871689229</v>
      </c>
    </row>
    <row r="10534" spans="1:2" x14ac:dyDescent="0.25">
      <c r="A10534" s="4">
        <v>50025</v>
      </c>
      <c r="B10534" s="7">
        <f>+B10533*(1+'VTU Crédito Hipotecario'!$D$20)^(0.00273972602739726)</f>
        <v>445.75880470262638</v>
      </c>
    </row>
    <row r="10535" spans="1:2" x14ac:dyDescent="0.25">
      <c r="A10535" s="4">
        <v>50026</v>
      </c>
      <c r="B10535" s="7">
        <f>+B10534*(1+'VTU Crédito Hipotecario'!$D$20)^(0.00273972602739726)</f>
        <v>445.79502363099266</v>
      </c>
    </row>
    <row r="10536" spans="1:2" x14ac:dyDescent="0.25">
      <c r="A10536" s="4">
        <v>50027</v>
      </c>
      <c r="B10536" s="7">
        <f>+B10535*(1+'VTU Crédito Hipotecario'!$D$20)^(0.00273972602739726)</f>
        <v>445.83124550223016</v>
      </c>
    </row>
    <row r="10537" spans="1:2" x14ac:dyDescent="0.25">
      <c r="A10537" s="4">
        <v>50028</v>
      </c>
      <c r="B10537" s="7">
        <f>+B10536*(1+'VTU Crédito Hipotecario'!$D$20)^(0.00273972602739726)</f>
        <v>445.86747031657808</v>
      </c>
    </row>
    <row r="10538" spans="1:2" x14ac:dyDescent="0.25">
      <c r="A10538" s="4">
        <v>50029</v>
      </c>
      <c r="B10538" s="7">
        <f>+B10537*(1+'VTU Crédito Hipotecario'!$D$20)^(0.00273972602739726)</f>
        <v>445.9036980742755</v>
      </c>
    </row>
    <row r="10539" spans="1:2" x14ac:dyDescent="0.25">
      <c r="A10539" s="4">
        <v>50030</v>
      </c>
      <c r="B10539" s="7">
        <f>+B10538*(1+'VTU Crédito Hipotecario'!$D$20)^(0.00273972602739726)</f>
        <v>445.93992877556155</v>
      </c>
    </row>
    <row r="10540" spans="1:2" x14ac:dyDescent="0.25">
      <c r="A10540" s="4">
        <v>50031</v>
      </c>
      <c r="B10540" s="7">
        <f>+B10539*(1+'VTU Crédito Hipotecario'!$D$20)^(0.00273972602739726)</f>
        <v>445.97616242067545</v>
      </c>
    </row>
    <row r="10541" spans="1:2" x14ac:dyDescent="0.25">
      <c r="A10541" s="4">
        <v>50032</v>
      </c>
      <c r="B10541" s="7">
        <f>+B10540*(1+'VTU Crédito Hipotecario'!$D$20)^(0.00273972602739726)</f>
        <v>446.01239900985638</v>
      </c>
    </row>
    <row r="10542" spans="1:2" x14ac:dyDescent="0.25">
      <c r="A10542" s="4">
        <v>50033</v>
      </c>
      <c r="B10542" s="7">
        <f>+B10541*(1+'VTU Crédito Hipotecario'!$D$20)^(0.00273972602739726)</f>
        <v>446.04863854334354</v>
      </c>
    </row>
    <row r="10543" spans="1:2" x14ac:dyDescent="0.25">
      <c r="A10543" s="4">
        <v>50034</v>
      </c>
      <c r="B10543" s="7">
        <f>+B10542*(1+'VTU Crédito Hipotecario'!$D$20)^(0.00273972602739726)</f>
        <v>446.08488102137613</v>
      </c>
    </row>
    <row r="10544" spans="1:2" x14ac:dyDescent="0.25">
      <c r="A10544" s="4">
        <v>50035</v>
      </c>
      <c r="B10544" s="7">
        <f>+B10543*(1+'VTU Crédito Hipotecario'!$D$20)^(0.00273972602739726)</f>
        <v>446.12112644419346</v>
      </c>
    </row>
    <row r="10545" spans="1:2" x14ac:dyDescent="0.25">
      <c r="A10545" s="4">
        <v>50036</v>
      </c>
      <c r="B10545" s="7">
        <f>+B10544*(1+'VTU Crédito Hipotecario'!$D$20)^(0.00273972602739726)</f>
        <v>446.15737481203479</v>
      </c>
    </row>
    <row r="10546" spans="1:2" x14ac:dyDescent="0.25">
      <c r="A10546" s="4">
        <v>50037</v>
      </c>
      <c r="B10546" s="7">
        <f>+B10545*(1+'VTU Crédito Hipotecario'!$D$20)^(0.00273972602739726)</f>
        <v>446.19362612513936</v>
      </c>
    </row>
    <row r="10547" spans="1:2" x14ac:dyDescent="0.25">
      <c r="A10547" s="4">
        <v>50038</v>
      </c>
      <c r="B10547" s="7">
        <f>+B10546*(1+'VTU Crédito Hipotecario'!$D$20)^(0.00273972602739726)</f>
        <v>446.22988038374655</v>
      </c>
    </row>
    <row r="10548" spans="1:2" x14ac:dyDescent="0.25">
      <c r="A10548" s="4">
        <v>50039</v>
      </c>
      <c r="B10548" s="7">
        <f>+B10547*(1+'VTU Crédito Hipotecario'!$D$20)^(0.00273972602739726)</f>
        <v>446.26613758809566</v>
      </c>
    </row>
    <row r="10549" spans="1:2" x14ac:dyDescent="0.25">
      <c r="A10549" s="4">
        <v>50040</v>
      </c>
      <c r="B10549" s="7">
        <f>+B10548*(1+'VTU Crédito Hipotecario'!$D$20)^(0.00273972602739726)</f>
        <v>446.30239773842601</v>
      </c>
    </row>
    <row r="10550" spans="1:2" x14ac:dyDescent="0.25">
      <c r="A10550" s="4">
        <v>50041</v>
      </c>
      <c r="B10550" s="7">
        <f>+B10549*(1+'VTU Crédito Hipotecario'!$D$20)^(0.00273972602739726)</f>
        <v>446.33866083497702</v>
      </c>
    </row>
    <row r="10551" spans="1:2" x14ac:dyDescent="0.25">
      <c r="A10551" s="4">
        <v>50042</v>
      </c>
      <c r="B10551" s="7">
        <f>+B10550*(1+'VTU Crédito Hipotecario'!$D$20)^(0.00273972602739726)</f>
        <v>446.374926877988</v>
      </c>
    </row>
    <row r="10552" spans="1:2" x14ac:dyDescent="0.25">
      <c r="A10552" s="4">
        <v>50043</v>
      </c>
      <c r="B10552" s="7">
        <f>+B10551*(1+'VTU Crédito Hipotecario'!$D$20)^(0.00273972602739726)</f>
        <v>446.41119586769844</v>
      </c>
    </row>
    <row r="10553" spans="1:2" x14ac:dyDescent="0.25">
      <c r="A10553" s="4">
        <v>50044</v>
      </c>
      <c r="B10553" s="7">
        <f>+B10552*(1+'VTU Crédito Hipotecario'!$D$20)^(0.00273972602739726)</f>
        <v>446.4474678043477</v>
      </c>
    </row>
    <row r="10554" spans="1:2" x14ac:dyDescent="0.25">
      <c r="A10554" s="4">
        <v>50045</v>
      </c>
      <c r="B10554" s="7">
        <f>+B10553*(1+'VTU Crédito Hipotecario'!$D$20)^(0.00273972602739726)</f>
        <v>446.48374268817525</v>
      </c>
    </row>
    <row r="10555" spans="1:2" x14ac:dyDescent="0.25">
      <c r="A10555" s="4">
        <v>50046</v>
      </c>
      <c r="B10555" s="7">
        <f>+B10554*(1+'VTU Crédito Hipotecario'!$D$20)^(0.00273972602739726)</f>
        <v>446.5200205194206</v>
      </c>
    </row>
    <row r="10556" spans="1:2" x14ac:dyDescent="0.25">
      <c r="A10556" s="4">
        <v>50047</v>
      </c>
      <c r="B10556" s="7">
        <f>+B10555*(1+'VTU Crédito Hipotecario'!$D$20)^(0.00273972602739726)</f>
        <v>446.55630129832321</v>
      </c>
    </row>
    <row r="10557" spans="1:2" x14ac:dyDescent="0.25">
      <c r="A10557" s="4">
        <v>50048</v>
      </c>
      <c r="B10557" s="7">
        <f>+B10556*(1+'VTU Crédito Hipotecario'!$D$20)^(0.00273972602739726)</f>
        <v>446.59258502512256</v>
      </c>
    </row>
    <row r="10558" spans="1:2" x14ac:dyDescent="0.25">
      <c r="A10558" s="4">
        <v>50049</v>
      </c>
      <c r="B10558" s="7">
        <f>+B10557*(1+'VTU Crédito Hipotecario'!$D$20)^(0.00273972602739726)</f>
        <v>446.6288717000582</v>
      </c>
    </row>
    <row r="10559" spans="1:2" x14ac:dyDescent="0.25">
      <c r="A10559" s="4">
        <v>50050</v>
      </c>
      <c r="B10559" s="7">
        <f>+B10558*(1+'VTU Crédito Hipotecario'!$D$20)^(0.00273972602739726)</f>
        <v>446.66516132336966</v>
      </c>
    </row>
    <row r="10560" spans="1:2" x14ac:dyDescent="0.25">
      <c r="A10560" s="4">
        <v>50051</v>
      </c>
      <c r="B10560" s="7">
        <f>+B10559*(1+'VTU Crédito Hipotecario'!$D$20)^(0.00273972602739726)</f>
        <v>446.70145389529648</v>
      </c>
    </row>
    <row r="10561" spans="1:2" x14ac:dyDescent="0.25">
      <c r="A10561" s="4">
        <v>50052</v>
      </c>
      <c r="B10561" s="7">
        <f>+B10560*(1+'VTU Crédito Hipotecario'!$D$20)^(0.00273972602739726)</f>
        <v>446.73774941607826</v>
      </c>
    </row>
    <row r="10562" spans="1:2" x14ac:dyDescent="0.25">
      <c r="A10562" s="4">
        <v>50053</v>
      </c>
      <c r="B10562" s="7">
        <f>+B10561*(1+'VTU Crédito Hipotecario'!$D$20)^(0.00273972602739726)</f>
        <v>446.77404788595459</v>
      </c>
    </row>
    <row r="10563" spans="1:2" x14ac:dyDescent="0.25">
      <c r="A10563" s="4">
        <v>50054</v>
      </c>
      <c r="B10563" s="7">
        <f>+B10562*(1+'VTU Crédito Hipotecario'!$D$20)^(0.00273972602739726)</f>
        <v>446.81034930516512</v>
      </c>
    </row>
    <row r="10564" spans="1:2" x14ac:dyDescent="0.25">
      <c r="A10564" s="4">
        <v>50055</v>
      </c>
      <c r="B10564" s="7">
        <f>+B10563*(1+'VTU Crédito Hipotecario'!$D$20)^(0.00273972602739726)</f>
        <v>446.84665367394945</v>
      </c>
    </row>
    <row r="10565" spans="1:2" x14ac:dyDescent="0.25">
      <c r="A10565" s="4">
        <v>50056</v>
      </c>
      <c r="B10565" s="7">
        <f>+B10564*(1+'VTU Crédito Hipotecario'!$D$20)^(0.00273972602739726)</f>
        <v>446.88296099254728</v>
      </c>
    </row>
    <row r="10566" spans="1:2" x14ac:dyDescent="0.25">
      <c r="A10566" s="4">
        <v>50057</v>
      </c>
      <c r="B10566" s="7">
        <f>+B10565*(1+'VTU Crédito Hipotecario'!$D$20)^(0.00273972602739726)</f>
        <v>446.91927126119828</v>
      </c>
    </row>
    <row r="10567" spans="1:2" x14ac:dyDescent="0.25">
      <c r="A10567" s="4">
        <v>50058</v>
      </c>
      <c r="B10567" s="7">
        <f>+B10566*(1+'VTU Crédito Hipotecario'!$D$20)^(0.00273972602739726)</f>
        <v>446.95558448014214</v>
      </c>
    </row>
    <row r="10568" spans="1:2" x14ac:dyDescent="0.25">
      <c r="A10568" s="4">
        <v>50059</v>
      </c>
      <c r="B10568" s="7">
        <f>+B10567*(1+'VTU Crédito Hipotecario'!$D$20)^(0.00273972602739726)</f>
        <v>446.99190064961857</v>
      </c>
    </row>
    <row r="10569" spans="1:2" x14ac:dyDescent="0.25">
      <c r="A10569" s="4">
        <v>50060</v>
      </c>
      <c r="B10569" s="7">
        <f>+B10568*(1+'VTU Crédito Hipotecario'!$D$20)^(0.00273972602739726)</f>
        <v>447.02821976986729</v>
      </c>
    </row>
    <row r="10570" spans="1:2" x14ac:dyDescent="0.25">
      <c r="A10570" s="4">
        <v>50061</v>
      </c>
      <c r="B10570" s="7">
        <f>+B10569*(1+'VTU Crédito Hipotecario'!$D$20)^(0.00273972602739726)</f>
        <v>447.06454184112812</v>
      </c>
    </row>
    <row r="10571" spans="1:2" x14ac:dyDescent="0.25">
      <c r="A10571" s="4">
        <v>50062</v>
      </c>
      <c r="B10571" s="7">
        <f>+B10570*(1+'VTU Crédito Hipotecario'!$D$20)^(0.00273972602739726)</f>
        <v>447.10086686364082</v>
      </c>
    </row>
    <row r="10572" spans="1:2" x14ac:dyDescent="0.25">
      <c r="A10572" s="4">
        <v>50063</v>
      </c>
      <c r="B10572" s="7">
        <f>+B10571*(1+'VTU Crédito Hipotecario'!$D$20)^(0.00273972602739726)</f>
        <v>447.13719483764515</v>
      </c>
    </row>
    <row r="10573" spans="1:2" x14ac:dyDescent="0.25">
      <c r="A10573" s="4">
        <v>50064</v>
      </c>
      <c r="B10573" s="7">
        <f>+B10572*(1+'VTU Crédito Hipotecario'!$D$20)^(0.00273972602739726)</f>
        <v>447.17352576338095</v>
      </c>
    </row>
    <row r="10574" spans="1:2" x14ac:dyDescent="0.25">
      <c r="A10574" s="4">
        <v>50065</v>
      </c>
      <c r="B10574" s="7">
        <f>+B10573*(1+'VTU Crédito Hipotecario'!$D$20)^(0.00273972602739726)</f>
        <v>447.20985964108803</v>
      </c>
    </row>
    <row r="10575" spans="1:2" x14ac:dyDescent="0.25">
      <c r="A10575" s="4">
        <v>50066</v>
      </c>
      <c r="B10575" s="7">
        <f>+B10574*(1+'VTU Crédito Hipotecario'!$D$20)^(0.00273972602739726)</f>
        <v>447.24619647100627</v>
      </c>
    </row>
    <row r="10576" spans="1:2" x14ac:dyDescent="0.25">
      <c r="A10576" s="4">
        <v>50067</v>
      </c>
      <c r="B10576" s="7">
        <f>+B10575*(1+'VTU Crédito Hipotecario'!$D$20)^(0.00273972602739726)</f>
        <v>447.2825362533755</v>
      </c>
    </row>
    <row r="10577" spans="1:2" x14ac:dyDescent="0.25">
      <c r="A10577" s="4">
        <v>50068</v>
      </c>
      <c r="B10577" s="7">
        <f>+B10576*(1+'VTU Crédito Hipotecario'!$D$20)^(0.00273972602739726)</f>
        <v>447.31887898843564</v>
      </c>
    </row>
    <row r="10578" spans="1:2" x14ac:dyDescent="0.25">
      <c r="A10578" s="4">
        <v>50069</v>
      </c>
      <c r="B10578" s="7">
        <f>+B10577*(1+'VTU Crédito Hipotecario'!$D$20)^(0.00273972602739726)</f>
        <v>447.35522467642664</v>
      </c>
    </row>
    <row r="10579" spans="1:2" x14ac:dyDescent="0.25">
      <c r="A10579" s="4">
        <v>50070</v>
      </c>
      <c r="B10579" s="7">
        <f>+B10578*(1+'VTU Crédito Hipotecario'!$D$20)^(0.00273972602739726)</f>
        <v>447.39157331758844</v>
      </c>
    </row>
    <row r="10580" spans="1:2" x14ac:dyDescent="0.25">
      <c r="A10580" s="4">
        <v>50071</v>
      </c>
      <c r="B10580" s="7">
        <f>+B10579*(1+'VTU Crédito Hipotecario'!$D$20)^(0.00273972602739726)</f>
        <v>447.4279249121609</v>
      </c>
    </row>
    <row r="10581" spans="1:2" x14ac:dyDescent="0.25">
      <c r="A10581" s="4">
        <v>50072</v>
      </c>
      <c r="B10581" s="7">
        <f>+B10580*(1+'VTU Crédito Hipotecario'!$D$20)^(0.00273972602739726)</f>
        <v>447.46427946038409</v>
      </c>
    </row>
    <row r="10582" spans="1:2" x14ac:dyDescent="0.25">
      <c r="A10582" s="4">
        <v>50073</v>
      </c>
      <c r="B10582" s="7">
        <f>+B10581*(1+'VTU Crédito Hipotecario'!$D$20)^(0.00273972602739726)</f>
        <v>447.50063696249794</v>
      </c>
    </row>
    <row r="10583" spans="1:2" x14ac:dyDescent="0.25">
      <c r="A10583" s="4">
        <v>50074</v>
      </c>
      <c r="B10583" s="7">
        <f>+B10582*(1+'VTU Crédito Hipotecario'!$D$20)^(0.00273972602739726)</f>
        <v>447.53699741874249</v>
      </c>
    </row>
    <row r="10584" spans="1:2" x14ac:dyDescent="0.25">
      <c r="A10584" s="4">
        <v>50075</v>
      </c>
      <c r="B10584" s="7">
        <f>+B10583*(1+'VTU Crédito Hipotecario'!$D$20)^(0.00273972602739726)</f>
        <v>447.57336082935774</v>
      </c>
    </row>
    <row r="10585" spans="1:2" x14ac:dyDescent="0.25">
      <c r="A10585" s="4">
        <v>50076</v>
      </c>
      <c r="B10585" s="7">
        <f>+B10584*(1+'VTU Crédito Hipotecario'!$D$20)^(0.00273972602739726)</f>
        <v>447.60972719458374</v>
      </c>
    </row>
    <row r="10586" spans="1:2" x14ac:dyDescent="0.25">
      <c r="A10586" s="4">
        <v>50077</v>
      </c>
      <c r="B10586" s="7">
        <f>+B10585*(1+'VTU Crédito Hipotecario'!$D$20)^(0.00273972602739726)</f>
        <v>447.6460965146606</v>
      </c>
    </row>
    <row r="10587" spans="1:2" x14ac:dyDescent="0.25">
      <c r="A10587" s="4">
        <v>50078</v>
      </c>
      <c r="B10587" s="7">
        <f>+B10586*(1+'VTU Crédito Hipotecario'!$D$20)^(0.00273972602739726)</f>
        <v>447.68246878982836</v>
      </c>
    </row>
    <row r="10588" spans="1:2" x14ac:dyDescent="0.25">
      <c r="A10588" s="4">
        <v>50079</v>
      </c>
      <c r="B10588" s="7">
        <f>+B10587*(1+'VTU Crédito Hipotecario'!$D$20)^(0.00273972602739726)</f>
        <v>447.7188440203272</v>
      </c>
    </row>
    <row r="10589" spans="1:2" x14ac:dyDescent="0.25">
      <c r="A10589" s="4">
        <v>50080</v>
      </c>
      <c r="B10589" s="7">
        <f>+B10588*(1+'VTU Crédito Hipotecario'!$D$20)^(0.00273972602739726)</f>
        <v>447.75522220639715</v>
      </c>
    </row>
    <row r="10590" spans="1:2" x14ac:dyDescent="0.25">
      <c r="A10590" s="4">
        <v>50081</v>
      </c>
      <c r="B10590" s="7">
        <f>+B10589*(1+'VTU Crédito Hipotecario'!$D$20)^(0.00273972602739726)</f>
        <v>447.79160334827844</v>
      </c>
    </row>
    <row r="10591" spans="1:2" x14ac:dyDescent="0.25">
      <c r="A10591" s="4">
        <v>50082</v>
      </c>
      <c r="B10591" s="7">
        <f>+B10590*(1+'VTU Crédito Hipotecario'!$D$20)^(0.00273972602739726)</f>
        <v>447.82798744621118</v>
      </c>
    </row>
    <row r="10592" spans="1:2" x14ac:dyDescent="0.25">
      <c r="A10592" s="4">
        <v>50083</v>
      </c>
      <c r="B10592" s="7">
        <f>+B10591*(1+'VTU Crédito Hipotecario'!$D$20)^(0.00273972602739726)</f>
        <v>447.86437450043559</v>
      </c>
    </row>
    <row r="10593" spans="1:2" x14ac:dyDescent="0.25">
      <c r="A10593" s="4">
        <v>50084</v>
      </c>
      <c r="B10593" s="7">
        <f>+B10592*(1+'VTU Crédito Hipotecario'!$D$20)^(0.00273972602739726)</f>
        <v>447.90076451119188</v>
      </c>
    </row>
    <row r="10594" spans="1:2" x14ac:dyDescent="0.25">
      <c r="A10594" s="4">
        <v>50085</v>
      </c>
      <c r="B10594" s="7">
        <f>+B10593*(1+'VTU Crédito Hipotecario'!$D$20)^(0.00273972602739726)</f>
        <v>447.93715747872028</v>
      </c>
    </row>
    <row r="10595" spans="1:2" x14ac:dyDescent="0.25">
      <c r="A10595" s="4">
        <v>50086</v>
      </c>
      <c r="B10595" s="7">
        <f>+B10594*(1+'VTU Crédito Hipotecario'!$D$20)^(0.00273972602739726)</f>
        <v>447.97355340326101</v>
      </c>
    </row>
    <row r="10596" spans="1:2" x14ac:dyDescent="0.25">
      <c r="A10596" s="4">
        <v>50087</v>
      </c>
      <c r="B10596" s="7">
        <f>+B10595*(1+'VTU Crédito Hipotecario'!$D$20)^(0.00273972602739726)</f>
        <v>448.00995228505434</v>
      </c>
    </row>
    <row r="10597" spans="1:2" x14ac:dyDescent="0.25">
      <c r="A10597" s="4">
        <v>50088</v>
      </c>
      <c r="B10597" s="7">
        <f>+B10596*(1+'VTU Crédito Hipotecario'!$D$20)^(0.00273972602739726)</f>
        <v>448.04635412434055</v>
      </c>
    </row>
    <row r="10598" spans="1:2" x14ac:dyDescent="0.25">
      <c r="A10598" s="4">
        <v>50089</v>
      </c>
      <c r="B10598" s="7">
        <f>+B10597*(1+'VTU Crédito Hipotecario'!$D$20)^(0.00273972602739726)</f>
        <v>448.08275892135993</v>
      </c>
    </row>
    <row r="10599" spans="1:2" x14ac:dyDescent="0.25">
      <c r="A10599" s="4">
        <v>50090</v>
      </c>
      <c r="B10599" s="7">
        <f>+B10598*(1+'VTU Crédito Hipotecario'!$D$20)^(0.00273972602739726)</f>
        <v>448.11916667635279</v>
      </c>
    </row>
    <row r="10600" spans="1:2" x14ac:dyDescent="0.25">
      <c r="A10600" s="4">
        <v>50091</v>
      </c>
      <c r="B10600" s="7">
        <f>+B10599*(1+'VTU Crédito Hipotecario'!$D$20)^(0.00273972602739726)</f>
        <v>448.15557738955954</v>
      </c>
    </row>
    <row r="10601" spans="1:2" x14ac:dyDescent="0.25">
      <c r="A10601" s="4">
        <v>50092</v>
      </c>
      <c r="B10601" s="7">
        <f>+B10600*(1+'VTU Crédito Hipotecario'!$D$20)^(0.00273972602739726)</f>
        <v>448.19199106122051</v>
      </c>
    </row>
    <row r="10602" spans="1:2" x14ac:dyDescent="0.25">
      <c r="A10602" s="4">
        <v>50093</v>
      </c>
      <c r="B10602" s="7">
        <f>+B10601*(1+'VTU Crédito Hipotecario'!$D$20)^(0.00273972602739726)</f>
        <v>448.22840769157602</v>
      </c>
    </row>
    <row r="10603" spans="1:2" x14ac:dyDescent="0.25">
      <c r="A10603" s="4">
        <v>50094</v>
      </c>
      <c r="B10603" s="7">
        <f>+B10602*(1+'VTU Crédito Hipotecario'!$D$20)^(0.00273972602739726)</f>
        <v>448.26482728086654</v>
      </c>
    </row>
    <row r="10604" spans="1:2" x14ac:dyDescent="0.25">
      <c r="A10604" s="4">
        <v>50095</v>
      </c>
      <c r="B10604" s="7">
        <f>+B10603*(1+'VTU Crédito Hipotecario'!$D$20)^(0.00273972602739726)</f>
        <v>448.30124982933251</v>
      </c>
    </row>
    <row r="10605" spans="1:2" x14ac:dyDescent="0.25">
      <c r="A10605" s="4">
        <v>50096</v>
      </c>
      <c r="B10605" s="7">
        <f>+B10604*(1+'VTU Crédito Hipotecario'!$D$20)^(0.00273972602739726)</f>
        <v>448.33767533721431</v>
      </c>
    </row>
    <row r="10606" spans="1:2" x14ac:dyDescent="0.25">
      <c r="A10606" s="4">
        <v>50097</v>
      </c>
      <c r="B10606" s="7">
        <f>+B10605*(1+'VTU Crédito Hipotecario'!$D$20)^(0.00273972602739726)</f>
        <v>448.37410380475245</v>
      </c>
    </row>
    <row r="10607" spans="1:2" x14ac:dyDescent="0.25">
      <c r="A10607" s="4">
        <v>50098</v>
      </c>
      <c r="B10607" s="7">
        <f>+B10606*(1+'VTU Crédito Hipotecario'!$D$20)^(0.00273972602739726)</f>
        <v>448.41053523218739</v>
      </c>
    </row>
    <row r="10608" spans="1:2" x14ac:dyDescent="0.25">
      <c r="A10608" s="4">
        <v>50099</v>
      </c>
      <c r="B10608" s="7">
        <f>+B10607*(1+'VTU Crédito Hipotecario'!$D$20)^(0.00273972602739726)</f>
        <v>448.44696961975961</v>
      </c>
    </row>
    <row r="10609" spans="1:2" x14ac:dyDescent="0.25">
      <c r="A10609" s="4">
        <v>50100</v>
      </c>
      <c r="B10609" s="7">
        <f>+B10608*(1+'VTU Crédito Hipotecario'!$D$20)^(0.00273972602739726)</f>
        <v>448.48340696770964</v>
      </c>
    </row>
    <row r="10610" spans="1:2" x14ac:dyDescent="0.25">
      <c r="A10610" s="4">
        <v>50101</v>
      </c>
      <c r="B10610" s="7">
        <f>+B10609*(1+'VTU Crédito Hipotecario'!$D$20)^(0.00273972602739726)</f>
        <v>448.51984727627797</v>
      </c>
    </row>
    <row r="10611" spans="1:2" x14ac:dyDescent="0.25">
      <c r="A10611" s="4">
        <v>50102</v>
      </c>
      <c r="B10611" s="7">
        <f>+B10610*(1+'VTU Crédito Hipotecario'!$D$20)^(0.00273972602739726)</f>
        <v>448.55629054570522</v>
      </c>
    </row>
    <row r="10612" spans="1:2" x14ac:dyDescent="0.25">
      <c r="A10612" s="4">
        <v>50103</v>
      </c>
      <c r="B10612" s="7">
        <f>+B10611*(1+'VTU Crédito Hipotecario'!$D$20)^(0.00273972602739726)</f>
        <v>448.59273677623196</v>
      </c>
    </row>
    <row r="10613" spans="1:2" x14ac:dyDescent="0.25">
      <c r="A10613" s="4">
        <v>50104</v>
      </c>
      <c r="B10613" s="7">
        <f>+B10612*(1+'VTU Crédito Hipotecario'!$D$20)^(0.00273972602739726)</f>
        <v>448.6291859680988</v>
      </c>
    </row>
    <row r="10614" spans="1:2" x14ac:dyDescent="0.25">
      <c r="A10614" s="4">
        <v>50105</v>
      </c>
      <c r="B10614" s="7">
        <f>+B10613*(1+'VTU Crédito Hipotecario'!$D$20)^(0.00273972602739726)</f>
        <v>448.66563812154629</v>
      </c>
    </row>
    <row r="10615" spans="1:2" x14ac:dyDescent="0.25">
      <c r="A10615" s="4">
        <v>50106</v>
      </c>
      <c r="B10615" s="7">
        <f>+B10614*(1+'VTU Crédito Hipotecario'!$D$20)^(0.00273972602739726)</f>
        <v>448.70209323681513</v>
      </c>
    </row>
    <row r="10616" spans="1:2" x14ac:dyDescent="0.25">
      <c r="A10616" s="4">
        <v>50107</v>
      </c>
      <c r="B10616" s="7">
        <f>+B10615*(1+'VTU Crédito Hipotecario'!$D$20)^(0.00273972602739726)</f>
        <v>448.73855131414592</v>
      </c>
    </row>
    <row r="10617" spans="1:2" x14ac:dyDescent="0.25">
      <c r="A10617" s="4">
        <v>50108</v>
      </c>
      <c r="B10617" s="7">
        <f>+B10616*(1+'VTU Crédito Hipotecario'!$D$20)^(0.00273972602739726)</f>
        <v>448.7750123537794</v>
      </c>
    </row>
    <row r="10618" spans="1:2" x14ac:dyDescent="0.25">
      <c r="A10618" s="4">
        <v>50109</v>
      </c>
      <c r="B10618" s="7">
        <f>+B10617*(1+'VTU Crédito Hipotecario'!$D$20)^(0.00273972602739726)</f>
        <v>448.81147635595624</v>
      </c>
    </row>
    <row r="10619" spans="1:2" x14ac:dyDescent="0.25">
      <c r="A10619" s="4">
        <v>50110</v>
      </c>
      <c r="B10619" s="7">
        <f>+B10618*(1+'VTU Crédito Hipotecario'!$D$20)^(0.00273972602739726)</f>
        <v>448.84794332091712</v>
      </c>
    </row>
    <row r="10620" spans="1:2" x14ac:dyDescent="0.25">
      <c r="A10620" s="4">
        <v>50111</v>
      </c>
      <c r="B10620" s="7">
        <f>+B10619*(1+'VTU Crédito Hipotecario'!$D$20)^(0.00273972602739726)</f>
        <v>448.88441324890283</v>
      </c>
    </row>
    <row r="10621" spans="1:2" x14ac:dyDescent="0.25">
      <c r="A10621" s="4">
        <v>50112</v>
      </c>
      <c r="B10621" s="7">
        <f>+B10620*(1+'VTU Crédito Hipotecario'!$D$20)^(0.00273972602739726)</f>
        <v>448.92088614015404</v>
      </c>
    </row>
    <row r="10622" spans="1:2" x14ac:dyDescent="0.25">
      <c r="A10622" s="4">
        <v>50113</v>
      </c>
      <c r="B10622" s="7">
        <f>+B10621*(1+'VTU Crédito Hipotecario'!$D$20)^(0.00273972602739726)</f>
        <v>448.95736199491159</v>
      </c>
    </row>
    <row r="10623" spans="1:2" x14ac:dyDescent="0.25">
      <c r="A10623" s="4">
        <v>50114</v>
      </c>
      <c r="B10623" s="7">
        <f>+B10622*(1+'VTU Crédito Hipotecario'!$D$20)^(0.00273972602739726)</f>
        <v>448.99384081341628</v>
      </c>
    </row>
    <row r="10624" spans="1:2" x14ac:dyDescent="0.25">
      <c r="A10624" s="4">
        <v>50115</v>
      </c>
      <c r="B10624" s="7">
        <f>+B10623*(1+'VTU Crédito Hipotecario'!$D$20)^(0.00273972602739726)</f>
        <v>449.0303225959089</v>
      </c>
    </row>
    <row r="10625" spans="1:2" x14ac:dyDescent="0.25">
      <c r="A10625" s="4">
        <v>50116</v>
      </c>
      <c r="B10625" s="7">
        <f>+B10624*(1+'VTU Crédito Hipotecario'!$D$20)^(0.00273972602739726)</f>
        <v>449.06680734263023</v>
      </c>
    </row>
    <row r="10626" spans="1:2" x14ac:dyDescent="0.25">
      <c r="A10626" s="4">
        <v>50117</v>
      </c>
      <c r="B10626" s="7">
        <f>+B10625*(1+'VTU Crédito Hipotecario'!$D$20)^(0.00273972602739726)</f>
        <v>449.10329505382117</v>
      </c>
    </row>
    <row r="10627" spans="1:2" x14ac:dyDescent="0.25">
      <c r="A10627" s="4">
        <v>50118</v>
      </c>
      <c r="B10627" s="7">
        <f>+B10626*(1+'VTU Crédito Hipotecario'!$D$20)^(0.00273972602739726)</f>
        <v>449.13978572972258</v>
      </c>
    </row>
    <row r="10628" spans="1:2" x14ac:dyDescent="0.25">
      <c r="A10628" s="4">
        <v>50119</v>
      </c>
      <c r="B10628" s="7">
        <f>+B10627*(1+'VTU Crédito Hipotecario'!$D$20)^(0.00273972602739726)</f>
        <v>449.17627937057534</v>
      </c>
    </row>
    <row r="10629" spans="1:2" x14ac:dyDescent="0.25">
      <c r="A10629" s="4">
        <v>50120</v>
      </c>
      <c r="B10629" s="7">
        <f>+B10628*(1+'VTU Crédito Hipotecario'!$D$20)^(0.00273972602739726)</f>
        <v>449.21277597662043</v>
      </c>
    </row>
    <row r="10630" spans="1:2" x14ac:dyDescent="0.25">
      <c r="A10630" s="4">
        <v>50121</v>
      </c>
      <c r="B10630" s="7">
        <f>+B10629*(1+'VTU Crédito Hipotecario'!$D$20)^(0.00273972602739726)</f>
        <v>449.24927554809869</v>
      </c>
    </row>
    <row r="10631" spans="1:2" x14ac:dyDescent="0.25">
      <c r="A10631" s="4">
        <v>50122</v>
      </c>
      <c r="B10631" s="7">
        <f>+B10630*(1+'VTU Crédito Hipotecario'!$D$20)^(0.00273972602739726)</f>
        <v>449.28577808525114</v>
      </c>
    </row>
    <row r="10632" spans="1:2" x14ac:dyDescent="0.25">
      <c r="A10632" s="4">
        <v>50123</v>
      </c>
      <c r="B10632" s="7">
        <f>+B10631*(1+'VTU Crédito Hipotecario'!$D$20)^(0.00273972602739726)</f>
        <v>449.32228358831867</v>
      </c>
    </row>
    <row r="10633" spans="1:2" x14ac:dyDescent="0.25">
      <c r="A10633" s="4">
        <v>50124</v>
      </c>
      <c r="B10633" s="7">
        <f>+B10632*(1+'VTU Crédito Hipotecario'!$D$20)^(0.00273972602739726)</f>
        <v>449.3587920575423</v>
      </c>
    </row>
    <row r="10634" spans="1:2" x14ac:dyDescent="0.25">
      <c r="A10634" s="4">
        <v>50125</v>
      </c>
      <c r="B10634" s="7">
        <f>+B10633*(1+'VTU Crédito Hipotecario'!$D$20)^(0.00273972602739726)</f>
        <v>449.39530349316306</v>
      </c>
    </row>
    <row r="10635" spans="1:2" x14ac:dyDescent="0.25">
      <c r="A10635" s="4">
        <v>50126</v>
      </c>
      <c r="B10635" s="7">
        <f>+B10634*(1+'VTU Crédito Hipotecario'!$D$20)^(0.00273972602739726)</f>
        <v>449.43181789542194</v>
      </c>
    </row>
    <row r="10636" spans="1:2" x14ac:dyDescent="0.25">
      <c r="A10636" s="4">
        <v>50127</v>
      </c>
      <c r="B10636" s="7">
        <f>+B10635*(1+'VTU Crédito Hipotecario'!$D$20)^(0.00273972602739726)</f>
        <v>449.46833526456004</v>
      </c>
    </row>
    <row r="10637" spans="1:2" x14ac:dyDescent="0.25">
      <c r="A10637" s="4">
        <v>50128</v>
      </c>
      <c r="B10637" s="7">
        <f>+B10636*(1+'VTU Crédito Hipotecario'!$D$20)^(0.00273972602739726)</f>
        <v>449.50485560081836</v>
      </c>
    </row>
    <row r="10638" spans="1:2" x14ac:dyDescent="0.25">
      <c r="A10638" s="4">
        <v>50129</v>
      </c>
      <c r="B10638" s="7">
        <f>+B10637*(1+'VTU Crédito Hipotecario'!$D$20)^(0.00273972602739726)</f>
        <v>449.54137890443803</v>
      </c>
    </row>
    <row r="10639" spans="1:2" x14ac:dyDescent="0.25">
      <c r="A10639" s="4">
        <v>50130</v>
      </c>
      <c r="B10639" s="7">
        <f>+B10638*(1+'VTU Crédito Hipotecario'!$D$20)^(0.00273972602739726)</f>
        <v>449.57790517566013</v>
      </c>
    </row>
    <row r="10640" spans="1:2" x14ac:dyDescent="0.25">
      <c r="A10640" s="4">
        <v>50131</v>
      </c>
      <c r="B10640" s="7">
        <f>+B10639*(1+'VTU Crédito Hipotecario'!$D$20)^(0.00273972602739726)</f>
        <v>449.61443441472579</v>
      </c>
    </row>
    <row r="10641" spans="1:2" x14ac:dyDescent="0.25">
      <c r="A10641" s="4">
        <v>50132</v>
      </c>
      <c r="B10641" s="7">
        <f>+B10640*(1+'VTU Crédito Hipotecario'!$D$20)^(0.00273972602739726)</f>
        <v>449.65096662187619</v>
      </c>
    </row>
    <row r="10642" spans="1:2" x14ac:dyDescent="0.25">
      <c r="A10642" s="4">
        <v>50133</v>
      </c>
      <c r="B10642" s="7">
        <f>+B10641*(1+'VTU Crédito Hipotecario'!$D$20)^(0.00273972602739726)</f>
        <v>449.68750179735247</v>
      </c>
    </row>
    <row r="10643" spans="1:2" x14ac:dyDescent="0.25">
      <c r="A10643" s="4">
        <v>50134</v>
      </c>
      <c r="B10643" s="7">
        <f>+B10642*(1+'VTU Crédito Hipotecario'!$D$20)^(0.00273972602739726)</f>
        <v>449.7240399413958</v>
      </c>
    </row>
    <row r="10644" spans="1:2" x14ac:dyDescent="0.25">
      <c r="A10644" s="4">
        <v>50135</v>
      </c>
      <c r="B10644" s="7">
        <f>+B10643*(1+'VTU Crédito Hipotecario'!$D$20)^(0.00273972602739726)</f>
        <v>449.76058105424738</v>
      </c>
    </row>
    <row r="10645" spans="1:2" x14ac:dyDescent="0.25">
      <c r="A10645" s="4">
        <v>50136</v>
      </c>
      <c r="B10645" s="7">
        <f>+B10644*(1+'VTU Crédito Hipotecario'!$D$20)^(0.00273972602739726)</f>
        <v>449.79712513614845</v>
      </c>
    </row>
    <row r="10646" spans="1:2" x14ac:dyDescent="0.25">
      <c r="A10646" s="4">
        <v>50137</v>
      </c>
      <c r="B10646" s="7">
        <f>+B10645*(1+'VTU Crédito Hipotecario'!$D$20)^(0.00273972602739726)</f>
        <v>449.83367218734026</v>
      </c>
    </row>
    <row r="10647" spans="1:2" x14ac:dyDescent="0.25">
      <c r="A10647" s="4">
        <v>50138</v>
      </c>
      <c r="B10647" s="7">
        <f>+B10646*(1+'VTU Crédito Hipotecario'!$D$20)^(0.00273972602739726)</f>
        <v>449.87022220806404</v>
      </c>
    </row>
    <row r="10648" spans="1:2" x14ac:dyDescent="0.25">
      <c r="A10648" s="4">
        <v>50139</v>
      </c>
      <c r="B10648" s="7">
        <f>+B10647*(1+'VTU Crédito Hipotecario'!$D$20)^(0.00273972602739726)</f>
        <v>449.90677519856109</v>
      </c>
    </row>
    <row r="10649" spans="1:2" x14ac:dyDescent="0.25">
      <c r="A10649" s="4">
        <v>50140</v>
      </c>
      <c r="B10649" s="7">
        <f>+B10648*(1+'VTU Crédito Hipotecario'!$D$20)^(0.00273972602739726)</f>
        <v>449.94333115907273</v>
      </c>
    </row>
    <row r="10650" spans="1:2" x14ac:dyDescent="0.25">
      <c r="A10650" s="4">
        <v>50141</v>
      </c>
      <c r="B10650" s="7">
        <f>+B10649*(1+'VTU Crédito Hipotecario'!$D$20)^(0.00273972602739726)</f>
        <v>449.97989008984024</v>
      </c>
    </row>
    <row r="10651" spans="1:2" x14ac:dyDescent="0.25">
      <c r="A10651" s="4">
        <v>50142</v>
      </c>
      <c r="B10651" s="7">
        <f>+B10650*(1+'VTU Crédito Hipotecario'!$D$20)^(0.00273972602739726)</f>
        <v>450.01645199110499</v>
      </c>
    </row>
    <row r="10652" spans="1:2" x14ac:dyDescent="0.25">
      <c r="A10652" s="4">
        <v>50143</v>
      </c>
      <c r="B10652" s="7">
        <f>+B10651*(1+'VTU Crédito Hipotecario'!$D$20)^(0.00273972602739726)</f>
        <v>450.05301686310833</v>
      </c>
    </row>
    <row r="10653" spans="1:2" x14ac:dyDescent="0.25">
      <c r="A10653" s="4">
        <v>50144</v>
      </c>
      <c r="B10653" s="7">
        <f>+B10652*(1+'VTU Crédito Hipotecario'!$D$20)^(0.00273972602739726)</f>
        <v>450.08958470609161</v>
      </c>
    </row>
    <row r="10654" spans="1:2" x14ac:dyDescent="0.25">
      <c r="A10654" s="4">
        <v>50145</v>
      </c>
      <c r="B10654" s="7">
        <f>+B10653*(1+'VTU Crédito Hipotecario'!$D$20)^(0.00273972602739726)</f>
        <v>450.12615552029627</v>
      </c>
    </row>
    <row r="10655" spans="1:2" x14ac:dyDescent="0.25">
      <c r="A10655" s="4">
        <v>50146</v>
      </c>
      <c r="B10655" s="7">
        <f>+B10654*(1+'VTU Crédito Hipotecario'!$D$20)^(0.00273972602739726)</f>
        <v>450.16272930596369</v>
      </c>
    </row>
    <row r="10656" spans="1:2" x14ac:dyDescent="0.25">
      <c r="A10656" s="4">
        <v>50147</v>
      </c>
      <c r="B10656" s="7">
        <f>+B10655*(1+'VTU Crédito Hipotecario'!$D$20)^(0.00273972602739726)</f>
        <v>450.19930606333537</v>
      </c>
    </row>
    <row r="10657" spans="1:2" x14ac:dyDescent="0.25">
      <c r="A10657" s="4">
        <v>50148</v>
      </c>
      <c r="B10657" s="7">
        <f>+B10656*(1+'VTU Crédito Hipotecario'!$D$20)^(0.00273972602739726)</f>
        <v>450.23588579265271</v>
      </c>
    </row>
    <row r="10658" spans="1:2" x14ac:dyDescent="0.25">
      <c r="A10658" s="4">
        <v>50149</v>
      </c>
      <c r="B10658" s="7">
        <f>+B10657*(1+'VTU Crédito Hipotecario'!$D$20)^(0.00273972602739726)</f>
        <v>450.27246849415724</v>
      </c>
    </row>
    <row r="10659" spans="1:2" x14ac:dyDescent="0.25">
      <c r="A10659" s="4">
        <v>50150</v>
      </c>
      <c r="B10659" s="7">
        <f>+B10658*(1+'VTU Crédito Hipotecario'!$D$20)^(0.00273972602739726)</f>
        <v>450.30905416809043</v>
      </c>
    </row>
    <row r="10660" spans="1:2" x14ac:dyDescent="0.25">
      <c r="A10660" s="4">
        <v>50151</v>
      </c>
      <c r="B10660" s="7">
        <f>+B10659*(1+'VTU Crédito Hipotecario'!$D$20)^(0.00273972602739726)</f>
        <v>450.3456428146938</v>
      </c>
    </row>
    <row r="10661" spans="1:2" x14ac:dyDescent="0.25">
      <c r="A10661" s="4">
        <v>50152</v>
      </c>
      <c r="B10661" s="7">
        <f>+B10660*(1+'VTU Crédito Hipotecario'!$D$20)^(0.00273972602739726)</f>
        <v>450.3822344342089</v>
      </c>
    </row>
    <row r="10662" spans="1:2" x14ac:dyDescent="0.25">
      <c r="A10662" s="4">
        <v>50153</v>
      </c>
      <c r="B10662" s="7">
        <f>+B10661*(1+'VTU Crédito Hipotecario'!$D$20)^(0.00273972602739726)</f>
        <v>450.41882902687723</v>
      </c>
    </row>
    <row r="10663" spans="1:2" x14ac:dyDescent="0.25">
      <c r="A10663" s="4">
        <v>50154</v>
      </c>
      <c r="B10663" s="7">
        <f>+B10662*(1+'VTU Crédito Hipotecario'!$D$20)^(0.00273972602739726)</f>
        <v>450.4554265929404</v>
      </c>
    </row>
    <row r="10664" spans="1:2" x14ac:dyDescent="0.25">
      <c r="A10664" s="4">
        <v>50155</v>
      </c>
      <c r="B10664" s="7">
        <f>+B10663*(1+'VTU Crédito Hipotecario'!$D$20)^(0.00273972602739726)</f>
        <v>450.49202713264003</v>
      </c>
    </row>
    <row r="10665" spans="1:2" x14ac:dyDescent="0.25">
      <c r="A10665" s="4">
        <v>50156</v>
      </c>
      <c r="B10665" s="7">
        <f>+B10664*(1+'VTU Crédito Hipotecario'!$D$20)^(0.00273972602739726)</f>
        <v>450.52863064621772</v>
      </c>
    </row>
    <row r="10666" spans="1:2" x14ac:dyDescent="0.25">
      <c r="A10666" s="4">
        <v>50157</v>
      </c>
      <c r="B10666" s="7">
        <f>+B10665*(1+'VTU Crédito Hipotecario'!$D$20)^(0.00273972602739726)</f>
        <v>450.56523713391505</v>
      </c>
    </row>
    <row r="10667" spans="1:2" x14ac:dyDescent="0.25">
      <c r="A10667" s="4">
        <v>50158</v>
      </c>
      <c r="B10667" s="7">
        <f>+B10666*(1+'VTU Crédito Hipotecario'!$D$20)^(0.00273972602739726)</f>
        <v>450.60184659597371</v>
      </c>
    </row>
    <row r="10668" spans="1:2" x14ac:dyDescent="0.25">
      <c r="A10668" s="4">
        <v>50159</v>
      </c>
      <c r="B10668" s="7">
        <f>+B10667*(1+'VTU Crédito Hipotecario'!$D$20)^(0.00273972602739726)</f>
        <v>450.63845903263541</v>
      </c>
    </row>
    <row r="10669" spans="1:2" x14ac:dyDescent="0.25">
      <c r="A10669" s="4">
        <v>50160</v>
      </c>
      <c r="B10669" s="7">
        <f>+B10668*(1+'VTU Crédito Hipotecario'!$D$20)^(0.00273972602739726)</f>
        <v>450.67507444414184</v>
      </c>
    </row>
    <row r="10670" spans="1:2" x14ac:dyDescent="0.25">
      <c r="A10670" s="4">
        <v>50161</v>
      </c>
      <c r="B10670" s="7">
        <f>+B10669*(1+'VTU Crédito Hipotecario'!$D$20)^(0.00273972602739726)</f>
        <v>450.71169283073465</v>
      </c>
    </row>
    <row r="10671" spans="1:2" x14ac:dyDescent="0.25">
      <c r="A10671" s="4">
        <v>50162</v>
      </c>
      <c r="B10671" s="7">
        <f>+B10670*(1+'VTU Crédito Hipotecario'!$D$20)^(0.00273972602739726)</f>
        <v>450.74831419265564</v>
      </c>
    </row>
    <row r="10672" spans="1:2" x14ac:dyDescent="0.25">
      <c r="A10672" s="4">
        <v>50163</v>
      </c>
      <c r="B10672" s="7">
        <f>+B10671*(1+'VTU Crédito Hipotecario'!$D$20)^(0.00273972602739726)</f>
        <v>450.78493853014652</v>
      </c>
    </row>
    <row r="10673" spans="1:2" x14ac:dyDescent="0.25">
      <c r="A10673" s="4">
        <v>50164</v>
      </c>
      <c r="B10673" s="7">
        <f>+B10672*(1+'VTU Crédito Hipotecario'!$D$20)^(0.00273972602739726)</f>
        <v>450.82156584344909</v>
      </c>
    </row>
    <row r="10674" spans="1:2" x14ac:dyDescent="0.25">
      <c r="A10674" s="4">
        <v>50165</v>
      </c>
      <c r="B10674" s="7">
        <f>+B10673*(1+'VTU Crédito Hipotecario'!$D$20)^(0.00273972602739726)</f>
        <v>450.85819613280512</v>
      </c>
    </row>
    <row r="10675" spans="1:2" x14ac:dyDescent="0.25">
      <c r="A10675" s="4">
        <v>50166</v>
      </c>
      <c r="B10675" s="7">
        <f>+B10674*(1+'VTU Crédito Hipotecario'!$D$20)^(0.00273972602739726)</f>
        <v>450.89482939845641</v>
      </c>
    </row>
    <row r="10676" spans="1:2" x14ac:dyDescent="0.25">
      <c r="A10676" s="4">
        <v>50167</v>
      </c>
      <c r="B10676" s="7">
        <f>+B10675*(1+'VTU Crédito Hipotecario'!$D$20)^(0.00273972602739726)</f>
        <v>450.93146564064483</v>
      </c>
    </row>
    <row r="10677" spans="1:2" x14ac:dyDescent="0.25">
      <c r="A10677" s="4">
        <v>50168</v>
      </c>
      <c r="B10677" s="7">
        <f>+B10676*(1+'VTU Crédito Hipotecario'!$D$20)^(0.00273972602739726)</f>
        <v>450.9681048596122</v>
      </c>
    </row>
    <row r="10678" spans="1:2" x14ac:dyDescent="0.25">
      <c r="A10678" s="4">
        <v>50169</v>
      </c>
      <c r="B10678" s="7">
        <f>+B10677*(1+'VTU Crédito Hipotecario'!$D$20)^(0.00273972602739726)</f>
        <v>451.00474705560043</v>
      </c>
    </row>
    <row r="10679" spans="1:2" x14ac:dyDescent="0.25">
      <c r="A10679" s="4">
        <v>50170</v>
      </c>
      <c r="B10679" s="7">
        <f>+B10678*(1+'VTU Crédito Hipotecario'!$D$20)^(0.00273972602739726)</f>
        <v>451.04139222885135</v>
      </c>
    </row>
    <row r="10680" spans="1:2" x14ac:dyDescent="0.25">
      <c r="A10680" s="4">
        <v>50171</v>
      </c>
      <c r="B10680" s="7">
        <f>+B10679*(1+'VTU Crédito Hipotecario'!$D$20)^(0.00273972602739726)</f>
        <v>451.07804037960693</v>
      </c>
    </row>
    <row r="10681" spans="1:2" x14ac:dyDescent="0.25">
      <c r="A10681" s="4">
        <v>50172</v>
      </c>
      <c r="B10681" s="7">
        <f>+B10680*(1+'VTU Crédito Hipotecario'!$D$20)^(0.00273972602739726)</f>
        <v>451.11469150810905</v>
      </c>
    </row>
    <row r="10682" spans="1:2" x14ac:dyDescent="0.25">
      <c r="A10682" s="4">
        <v>50173</v>
      </c>
      <c r="B10682" s="7">
        <f>+B10681*(1+'VTU Crédito Hipotecario'!$D$20)^(0.00273972602739726)</f>
        <v>451.15134561459968</v>
      </c>
    </row>
    <row r="10683" spans="1:2" x14ac:dyDescent="0.25">
      <c r="A10683" s="4">
        <v>50174</v>
      </c>
      <c r="B10683" s="7">
        <f>+B10682*(1+'VTU Crédito Hipotecario'!$D$20)^(0.00273972602739726)</f>
        <v>451.1880026993208</v>
      </c>
    </row>
    <row r="10684" spans="1:2" x14ac:dyDescent="0.25">
      <c r="A10684" s="4">
        <v>50175</v>
      </c>
      <c r="B10684" s="7">
        <f>+B10683*(1+'VTU Crédito Hipotecario'!$D$20)^(0.00273972602739726)</f>
        <v>451.22466276251436</v>
      </c>
    </row>
    <row r="10685" spans="1:2" x14ac:dyDescent="0.25">
      <c r="A10685" s="4">
        <v>50176</v>
      </c>
      <c r="B10685" s="7">
        <f>+B10684*(1+'VTU Crédito Hipotecario'!$D$20)^(0.00273972602739726)</f>
        <v>451.26132580442243</v>
      </c>
    </row>
    <row r="10686" spans="1:2" x14ac:dyDescent="0.25">
      <c r="A10686" s="4">
        <v>50177</v>
      </c>
      <c r="B10686" s="7">
        <f>+B10685*(1+'VTU Crédito Hipotecario'!$D$20)^(0.00273972602739726)</f>
        <v>451.29799182528694</v>
      </c>
    </row>
    <row r="10687" spans="1:2" x14ac:dyDescent="0.25">
      <c r="A10687" s="4">
        <v>50178</v>
      </c>
      <c r="B10687" s="7">
        <f>+B10686*(1+'VTU Crédito Hipotecario'!$D$20)^(0.00273972602739726)</f>
        <v>451.33466082535006</v>
      </c>
    </row>
    <row r="10688" spans="1:2" x14ac:dyDescent="0.25">
      <c r="A10688" s="4">
        <v>50179</v>
      </c>
      <c r="B10688" s="7">
        <f>+B10687*(1+'VTU Crédito Hipotecario'!$D$20)^(0.00273972602739726)</f>
        <v>451.37133280485375</v>
      </c>
    </row>
    <row r="10689" spans="1:2" x14ac:dyDescent="0.25">
      <c r="A10689" s="4">
        <v>50180</v>
      </c>
      <c r="B10689" s="7">
        <f>+B10688*(1+'VTU Crédito Hipotecario'!$D$20)^(0.00273972602739726)</f>
        <v>451.40800776404018</v>
      </c>
    </row>
    <row r="10690" spans="1:2" x14ac:dyDescent="0.25">
      <c r="A10690" s="4">
        <v>50181</v>
      </c>
      <c r="B10690" s="7">
        <f>+B10689*(1+'VTU Crédito Hipotecario'!$D$20)^(0.00273972602739726)</f>
        <v>451.44468570315138</v>
      </c>
    </row>
    <row r="10691" spans="1:2" x14ac:dyDescent="0.25">
      <c r="A10691" s="4">
        <v>50182</v>
      </c>
      <c r="B10691" s="7">
        <f>+B10690*(1+'VTU Crédito Hipotecario'!$D$20)^(0.00273972602739726)</f>
        <v>451.4813666224295</v>
      </c>
    </row>
    <row r="10692" spans="1:2" x14ac:dyDescent="0.25">
      <c r="A10692" s="4">
        <v>50183</v>
      </c>
      <c r="B10692" s="7">
        <f>+B10691*(1+'VTU Crédito Hipotecario'!$D$20)^(0.00273972602739726)</f>
        <v>451.51805052211671</v>
      </c>
    </row>
    <row r="10693" spans="1:2" x14ac:dyDescent="0.25">
      <c r="A10693" s="4">
        <v>50184</v>
      </c>
      <c r="B10693" s="7">
        <f>+B10692*(1+'VTU Crédito Hipotecario'!$D$20)^(0.00273972602739726)</f>
        <v>451.55473740245515</v>
      </c>
    </row>
    <row r="10694" spans="1:2" x14ac:dyDescent="0.25">
      <c r="A10694" s="4">
        <v>50185</v>
      </c>
      <c r="B10694" s="7">
        <f>+B10693*(1+'VTU Crédito Hipotecario'!$D$20)^(0.00273972602739726)</f>
        <v>451.59142726368702</v>
      </c>
    </row>
    <row r="10695" spans="1:2" x14ac:dyDescent="0.25">
      <c r="A10695" s="4">
        <v>50186</v>
      </c>
      <c r="B10695" s="7">
        <f>+B10694*(1+'VTU Crédito Hipotecario'!$D$20)^(0.00273972602739726)</f>
        <v>451.62812010605455</v>
      </c>
    </row>
    <row r="10696" spans="1:2" x14ac:dyDescent="0.25">
      <c r="A10696" s="4">
        <v>50187</v>
      </c>
      <c r="B10696" s="7">
        <f>+B10695*(1+'VTU Crédito Hipotecario'!$D$20)^(0.00273972602739726)</f>
        <v>451.66481592979994</v>
      </c>
    </row>
    <row r="10697" spans="1:2" x14ac:dyDescent="0.25">
      <c r="A10697" s="4">
        <v>50188</v>
      </c>
      <c r="B10697" s="7">
        <f>+B10696*(1+'VTU Crédito Hipotecario'!$D$20)^(0.00273972602739726)</f>
        <v>451.7015147351654</v>
      </c>
    </row>
    <row r="10698" spans="1:2" x14ac:dyDescent="0.25">
      <c r="A10698" s="4">
        <v>50189</v>
      </c>
      <c r="B10698" s="7">
        <f>+B10697*(1+'VTU Crédito Hipotecario'!$D$20)^(0.00273972602739726)</f>
        <v>451.73821652239326</v>
      </c>
    </row>
    <row r="10699" spans="1:2" x14ac:dyDescent="0.25">
      <c r="A10699" s="4">
        <v>50190</v>
      </c>
      <c r="B10699" s="7">
        <f>+B10698*(1+'VTU Crédito Hipotecario'!$D$20)^(0.00273972602739726)</f>
        <v>451.77492129172572</v>
      </c>
    </row>
    <row r="10700" spans="1:2" x14ac:dyDescent="0.25">
      <c r="A10700" s="4">
        <v>50191</v>
      </c>
      <c r="B10700" s="7">
        <f>+B10699*(1+'VTU Crédito Hipotecario'!$D$20)^(0.00273972602739726)</f>
        <v>451.81162904340516</v>
      </c>
    </row>
    <row r="10701" spans="1:2" x14ac:dyDescent="0.25">
      <c r="A10701" s="4">
        <v>50192</v>
      </c>
      <c r="B10701" s="7">
        <f>+B10700*(1+'VTU Crédito Hipotecario'!$D$20)^(0.00273972602739726)</f>
        <v>451.84833977767386</v>
      </c>
    </row>
    <row r="10702" spans="1:2" x14ac:dyDescent="0.25">
      <c r="A10702" s="4">
        <v>50193</v>
      </c>
      <c r="B10702" s="7">
        <f>+B10701*(1+'VTU Crédito Hipotecario'!$D$20)^(0.00273972602739726)</f>
        <v>451.88505349477418</v>
      </c>
    </row>
    <row r="10703" spans="1:2" x14ac:dyDescent="0.25">
      <c r="A10703" s="4">
        <v>50194</v>
      </c>
      <c r="B10703" s="7">
        <f>+B10702*(1+'VTU Crédito Hipotecario'!$D$20)^(0.00273972602739726)</f>
        <v>451.92177019494846</v>
      </c>
    </row>
    <row r="10704" spans="1:2" x14ac:dyDescent="0.25">
      <c r="A10704" s="4">
        <v>50195</v>
      </c>
      <c r="B10704" s="7">
        <f>+B10703*(1+'VTU Crédito Hipotecario'!$D$20)^(0.00273972602739726)</f>
        <v>451.95848987843914</v>
      </c>
    </row>
    <row r="10705" spans="1:2" x14ac:dyDescent="0.25">
      <c r="A10705" s="4">
        <v>50196</v>
      </c>
      <c r="B10705" s="7">
        <f>+B10704*(1+'VTU Crédito Hipotecario'!$D$20)^(0.00273972602739726)</f>
        <v>451.99521254548853</v>
      </c>
    </row>
    <row r="10706" spans="1:2" x14ac:dyDescent="0.25">
      <c r="A10706" s="4">
        <v>50197</v>
      </c>
      <c r="B10706" s="7">
        <f>+B10705*(1+'VTU Crédito Hipotecario'!$D$20)^(0.00273972602739726)</f>
        <v>452.03193819633913</v>
      </c>
    </row>
    <row r="10707" spans="1:2" x14ac:dyDescent="0.25">
      <c r="A10707" s="4">
        <v>50198</v>
      </c>
      <c r="B10707" s="7">
        <f>+B10706*(1+'VTU Crédito Hipotecario'!$D$20)^(0.00273972602739726)</f>
        <v>452.06866683123332</v>
      </c>
    </row>
    <row r="10708" spans="1:2" x14ac:dyDescent="0.25">
      <c r="A10708" s="4">
        <v>50199</v>
      </c>
      <c r="B10708" s="7">
        <f>+B10707*(1+'VTU Crédito Hipotecario'!$D$20)^(0.00273972602739726)</f>
        <v>452.10539845041359</v>
      </c>
    </row>
    <row r="10709" spans="1:2" x14ac:dyDescent="0.25">
      <c r="A10709" s="4">
        <v>50200</v>
      </c>
      <c r="B10709" s="7">
        <f>+B10708*(1+'VTU Crédito Hipotecario'!$D$20)^(0.00273972602739726)</f>
        <v>452.14213305412244</v>
      </c>
    </row>
    <row r="10710" spans="1:2" x14ac:dyDescent="0.25">
      <c r="A10710" s="4">
        <v>50201</v>
      </c>
      <c r="B10710" s="7">
        <f>+B10709*(1+'VTU Crédito Hipotecario'!$D$20)^(0.00273972602739726)</f>
        <v>452.17887064260236</v>
      </c>
    </row>
    <row r="10711" spans="1:2" x14ac:dyDescent="0.25">
      <c r="A10711" s="4">
        <v>50202</v>
      </c>
      <c r="B10711" s="7">
        <f>+B10710*(1+'VTU Crédito Hipotecario'!$D$20)^(0.00273972602739726)</f>
        <v>452.21561121609585</v>
      </c>
    </row>
    <row r="10712" spans="1:2" x14ac:dyDescent="0.25">
      <c r="A10712" s="4">
        <v>50203</v>
      </c>
      <c r="B10712" s="7">
        <f>+B10711*(1+'VTU Crédito Hipotecario'!$D$20)^(0.00273972602739726)</f>
        <v>452.25235477484546</v>
      </c>
    </row>
    <row r="10713" spans="1:2" x14ac:dyDescent="0.25">
      <c r="A10713" s="4">
        <v>50204</v>
      </c>
      <c r="B10713" s="7">
        <f>+B10712*(1+'VTU Crédito Hipotecario'!$D$20)^(0.00273972602739726)</f>
        <v>452.28910131909373</v>
      </c>
    </row>
    <row r="10714" spans="1:2" x14ac:dyDescent="0.25">
      <c r="A10714" s="4">
        <v>50205</v>
      </c>
      <c r="B10714" s="7">
        <f>+B10713*(1+'VTU Crédito Hipotecario'!$D$20)^(0.00273972602739726)</f>
        <v>452.32585084908328</v>
      </c>
    </row>
    <row r="10715" spans="1:2" x14ac:dyDescent="0.25">
      <c r="A10715" s="4">
        <v>50206</v>
      </c>
      <c r="B10715" s="7">
        <f>+B10714*(1+'VTU Crédito Hipotecario'!$D$20)^(0.00273972602739726)</f>
        <v>452.36260336505666</v>
      </c>
    </row>
    <row r="10716" spans="1:2" x14ac:dyDescent="0.25">
      <c r="A10716" s="4">
        <v>50207</v>
      </c>
      <c r="B10716" s="7">
        <f>+B10715*(1+'VTU Crédito Hipotecario'!$D$20)^(0.00273972602739726)</f>
        <v>452.39935886725652</v>
      </c>
    </row>
    <row r="10717" spans="1:2" x14ac:dyDescent="0.25">
      <c r="A10717" s="4">
        <v>50208</v>
      </c>
      <c r="B10717" s="7">
        <f>+B10716*(1+'VTU Crédito Hipotecario'!$D$20)^(0.00273972602739726)</f>
        <v>452.43611735592549</v>
      </c>
    </row>
    <row r="10718" spans="1:2" x14ac:dyDescent="0.25">
      <c r="A10718" s="4">
        <v>50209</v>
      </c>
      <c r="B10718" s="7">
        <f>+B10717*(1+'VTU Crédito Hipotecario'!$D$20)^(0.00273972602739726)</f>
        <v>452.47287883130622</v>
      </c>
    </row>
    <row r="10719" spans="1:2" x14ac:dyDescent="0.25">
      <c r="A10719" s="4">
        <v>50210</v>
      </c>
      <c r="B10719" s="7">
        <f>+B10718*(1+'VTU Crédito Hipotecario'!$D$20)^(0.00273972602739726)</f>
        <v>452.50964329364143</v>
      </c>
    </row>
    <row r="10720" spans="1:2" x14ac:dyDescent="0.25">
      <c r="A10720" s="4">
        <v>50211</v>
      </c>
      <c r="B10720" s="7">
        <f>+B10719*(1+'VTU Crédito Hipotecario'!$D$20)^(0.00273972602739726)</f>
        <v>452.54641074317379</v>
      </c>
    </row>
    <row r="10721" spans="1:2" x14ac:dyDescent="0.25">
      <c r="A10721" s="4">
        <v>50212</v>
      </c>
      <c r="B10721" s="7">
        <f>+B10720*(1+'VTU Crédito Hipotecario'!$D$20)^(0.00273972602739726)</f>
        <v>452.58318118014597</v>
      </c>
    </row>
    <row r="10722" spans="1:2" x14ac:dyDescent="0.25">
      <c r="A10722" s="4">
        <v>50213</v>
      </c>
      <c r="B10722" s="7">
        <f>+B10721*(1+'VTU Crédito Hipotecario'!$D$20)^(0.00273972602739726)</f>
        <v>452.61995460480074</v>
      </c>
    </row>
    <row r="10723" spans="1:2" x14ac:dyDescent="0.25">
      <c r="A10723" s="4">
        <v>50214</v>
      </c>
      <c r="B10723" s="7">
        <f>+B10722*(1+'VTU Crédito Hipotecario'!$D$20)^(0.00273972602739726)</f>
        <v>452.65673101738088</v>
      </c>
    </row>
    <row r="10724" spans="1:2" x14ac:dyDescent="0.25">
      <c r="A10724" s="4">
        <v>50215</v>
      </c>
      <c r="B10724" s="7">
        <f>+B10723*(1+'VTU Crédito Hipotecario'!$D$20)^(0.00273972602739726)</f>
        <v>452.69351041812916</v>
      </c>
    </row>
    <row r="10725" spans="1:2" x14ac:dyDescent="0.25">
      <c r="A10725" s="4">
        <v>50216</v>
      </c>
      <c r="B10725" s="7">
        <f>+B10724*(1+'VTU Crédito Hipotecario'!$D$20)^(0.00273972602739726)</f>
        <v>452.73029280728838</v>
      </c>
    </row>
    <row r="10726" spans="1:2" x14ac:dyDescent="0.25">
      <c r="A10726" s="4">
        <v>50217</v>
      </c>
      <c r="B10726" s="7">
        <f>+B10725*(1+'VTU Crédito Hipotecario'!$D$20)^(0.00273972602739726)</f>
        <v>452.7670781851013</v>
      </c>
    </row>
    <row r="10727" spans="1:2" x14ac:dyDescent="0.25">
      <c r="A10727" s="4">
        <v>50218</v>
      </c>
      <c r="B10727" s="7">
        <f>+B10726*(1+'VTU Crédito Hipotecario'!$D$20)^(0.00273972602739726)</f>
        <v>452.80386655181081</v>
      </c>
    </row>
    <row r="10728" spans="1:2" x14ac:dyDescent="0.25">
      <c r="A10728" s="4">
        <v>50219</v>
      </c>
      <c r="B10728" s="7">
        <f>+B10727*(1+'VTU Crédito Hipotecario'!$D$20)^(0.00273972602739726)</f>
        <v>452.84065790765976</v>
      </c>
    </row>
    <row r="10729" spans="1:2" x14ac:dyDescent="0.25">
      <c r="A10729" s="4">
        <v>50220</v>
      </c>
      <c r="B10729" s="7">
        <f>+B10728*(1+'VTU Crédito Hipotecario'!$D$20)^(0.00273972602739726)</f>
        <v>452.87745225289098</v>
      </c>
    </row>
    <row r="10730" spans="1:2" x14ac:dyDescent="0.25">
      <c r="A10730" s="4">
        <v>50221</v>
      </c>
      <c r="B10730" s="7">
        <f>+B10729*(1+'VTU Crédito Hipotecario'!$D$20)^(0.00273972602739726)</f>
        <v>452.91424958774741</v>
      </c>
    </row>
    <row r="10731" spans="1:2" x14ac:dyDescent="0.25">
      <c r="A10731" s="4">
        <v>50222</v>
      </c>
      <c r="B10731" s="7">
        <f>+B10730*(1+'VTU Crédito Hipotecario'!$D$20)^(0.00273972602739726)</f>
        <v>452.95104991247194</v>
      </c>
    </row>
    <row r="10732" spans="1:2" x14ac:dyDescent="0.25">
      <c r="A10732" s="4">
        <v>50223</v>
      </c>
      <c r="B10732" s="7">
        <f>+B10731*(1+'VTU Crédito Hipotecario'!$D$20)^(0.00273972602739726)</f>
        <v>452.98785322730754</v>
      </c>
    </row>
    <row r="10733" spans="1:2" x14ac:dyDescent="0.25">
      <c r="A10733" s="4">
        <v>50224</v>
      </c>
      <c r="B10733" s="7">
        <f>+B10732*(1+'VTU Crédito Hipotecario'!$D$20)^(0.00273972602739726)</f>
        <v>453.02465953249714</v>
      </c>
    </row>
    <row r="10734" spans="1:2" x14ac:dyDescent="0.25">
      <c r="A10734" s="4">
        <v>50225</v>
      </c>
      <c r="B10734" s="7">
        <f>+B10733*(1+'VTU Crédito Hipotecario'!$D$20)^(0.00273972602739726)</f>
        <v>453.06146882828369</v>
      </c>
    </row>
    <row r="10735" spans="1:2" x14ac:dyDescent="0.25">
      <c r="A10735" s="4">
        <v>50226</v>
      </c>
      <c r="B10735" s="7">
        <f>+B10734*(1+'VTU Crédito Hipotecario'!$D$20)^(0.00273972602739726)</f>
        <v>453.09828111491021</v>
      </c>
    </row>
    <row r="10736" spans="1:2" x14ac:dyDescent="0.25">
      <c r="A10736" s="4">
        <v>50227</v>
      </c>
      <c r="B10736" s="7">
        <f>+B10735*(1+'VTU Crédito Hipotecario'!$D$20)^(0.00273972602739726)</f>
        <v>453.13509639261969</v>
      </c>
    </row>
    <row r="10737" spans="1:2" x14ac:dyDescent="0.25">
      <c r="A10737" s="4">
        <v>50228</v>
      </c>
      <c r="B10737" s="7">
        <f>+B10736*(1+'VTU Crédito Hipotecario'!$D$20)^(0.00273972602739726)</f>
        <v>453.17191466165519</v>
      </c>
    </row>
    <row r="10738" spans="1:2" x14ac:dyDescent="0.25">
      <c r="A10738" s="4">
        <v>50229</v>
      </c>
      <c r="B10738" s="7">
        <f>+B10737*(1+'VTU Crédito Hipotecario'!$D$20)^(0.00273972602739726)</f>
        <v>453.20873592225979</v>
      </c>
    </row>
    <row r="10739" spans="1:2" x14ac:dyDescent="0.25">
      <c r="A10739" s="4">
        <v>50230</v>
      </c>
      <c r="B10739" s="7">
        <f>+B10738*(1+'VTU Crédito Hipotecario'!$D$20)^(0.00273972602739726)</f>
        <v>453.24556017467648</v>
      </c>
    </row>
    <row r="10740" spans="1:2" x14ac:dyDescent="0.25">
      <c r="A10740" s="4">
        <v>50231</v>
      </c>
      <c r="B10740" s="7">
        <f>+B10739*(1+'VTU Crédito Hipotecario'!$D$20)^(0.00273972602739726)</f>
        <v>453.28238741914839</v>
      </c>
    </row>
    <row r="10741" spans="1:2" x14ac:dyDescent="0.25">
      <c r="A10741" s="4">
        <v>50232</v>
      </c>
      <c r="B10741" s="7">
        <f>+B10740*(1+'VTU Crédito Hipotecario'!$D$20)^(0.00273972602739726)</f>
        <v>453.31921765591864</v>
      </c>
    </row>
    <row r="10742" spans="1:2" x14ac:dyDescent="0.25">
      <c r="A10742" s="4">
        <v>50233</v>
      </c>
      <c r="B10742" s="7">
        <f>+B10741*(1+'VTU Crédito Hipotecario'!$D$20)^(0.00273972602739726)</f>
        <v>453.35605088523039</v>
      </c>
    </row>
    <row r="10743" spans="1:2" x14ac:dyDescent="0.25">
      <c r="A10743" s="4">
        <v>50234</v>
      </c>
      <c r="B10743" s="7">
        <f>+B10742*(1+'VTU Crédito Hipotecario'!$D$20)^(0.00273972602739726)</f>
        <v>453.39288710732671</v>
      </c>
    </row>
    <row r="10744" spans="1:2" x14ac:dyDescent="0.25">
      <c r="A10744" s="4">
        <v>50235</v>
      </c>
      <c r="B10744" s="7">
        <f>+B10743*(1+'VTU Crédito Hipotecario'!$D$20)^(0.00273972602739726)</f>
        <v>453.42972632245085</v>
      </c>
    </row>
    <row r="10745" spans="1:2" x14ac:dyDescent="0.25">
      <c r="A10745" s="4">
        <v>50236</v>
      </c>
      <c r="B10745" s="7">
        <f>+B10744*(1+'VTU Crédito Hipotecario'!$D$20)^(0.00273972602739726)</f>
        <v>453.46656853084596</v>
      </c>
    </row>
    <row r="10746" spans="1:2" x14ac:dyDescent="0.25">
      <c r="A10746" s="4">
        <v>50237</v>
      </c>
      <c r="B10746" s="7">
        <f>+B10745*(1+'VTU Crédito Hipotecario'!$D$20)^(0.00273972602739726)</f>
        <v>453.50341373275529</v>
      </c>
    </row>
    <row r="10747" spans="1:2" x14ac:dyDescent="0.25">
      <c r="A10747" s="4">
        <v>50238</v>
      </c>
      <c r="B10747" s="7">
        <f>+B10746*(1+'VTU Crédito Hipotecario'!$D$20)^(0.00273972602739726)</f>
        <v>453.54026192842201</v>
      </c>
    </row>
    <row r="10748" spans="1:2" x14ac:dyDescent="0.25">
      <c r="A10748" s="4">
        <v>50239</v>
      </c>
      <c r="B10748" s="7">
        <f>+B10747*(1+'VTU Crédito Hipotecario'!$D$20)^(0.00273972602739726)</f>
        <v>453.57711311808941</v>
      </c>
    </row>
    <row r="10749" spans="1:2" x14ac:dyDescent="0.25">
      <c r="A10749" s="4">
        <v>50240</v>
      </c>
      <c r="B10749" s="7">
        <f>+B10748*(1+'VTU Crédito Hipotecario'!$D$20)^(0.00273972602739726)</f>
        <v>453.61396730200073</v>
      </c>
    </row>
    <row r="10750" spans="1:2" x14ac:dyDescent="0.25">
      <c r="A10750" s="4">
        <v>50241</v>
      </c>
      <c r="B10750" s="7">
        <f>+B10749*(1+'VTU Crédito Hipotecario'!$D$20)^(0.00273972602739726)</f>
        <v>453.65082448039931</v>
      </c>
    </row>
    <row r="10751" spans="1:2" x14ac:dyDescent="0.25">
      <c r="A10751" s="4">
        <v>50242</v>
      </c>
      <c r="B10751" s="7">
        <f>+B10750*(1+'VTU Crédito Hipotecario'!$D$20)^(0.00273972602739726)</f>
        <v>453.68768465352838</v>
      </c>
    </row>
    <row r="10752" spans="1:2" x14ac:dyDescent="0.25">
      <c r="A10752" s="4">
        <v>50243</v>
      </c>
      <c r="B10752" s="7">
        <f>+B10751*(1+'VTU Crédito Hipotecario'!$D$20)^(0.00273972602739726)</f>
        <v>453.72454782163135</v>
      </c>
    </row>
    <row r="10753" spans="1:2" x14ac:dyDescent="0.25">
      <c r="A10753" s="4">
        <v>50244</v>
      </c>
      <c r="B10753" s="7">
        <f>+B10752*(1+'VTU Crédito Hipotecario'!$D$20)^(0.00273972602739726)</f>
        <v>453.7614139849515</v>
      </c>
    </row>
    <row r="10754" spans="1:2" x14ac:dyDescent="0.25">
      <c r="A10754" s="4">
        <v>50245</v>
      </c>
      <c r="B10754" s="7">
        <f>+B10753*(1+'VTU Crédito Hipotecario'!$D$20)^(0.00273972602739726)</f>
        <v>453.79828314373225</v>
      </c>
    </row>
    <row r="10755" spans="1:2" x14ac:dyDescent="0.25">
      <c r="A10755" s="4">
        <v>50246</v>
      </c>
      <c r="B10755" s="7">
        <f>+B10754*(1+'VTU Crédito Hipotecario'!$D$20)^(0.00273972602739726)</f>
        <v>453.83515529821699</v>
      </c>
    </row>
    <row r="10756" spans="1:2" x14ac:dyDescent="0.25">
      <c r="A10756" s="4">
        <v>50247</v>
      </c>
      <c r="B10756" s="7">
        <f>+B10755*(1+'VTU Crédito Hipotecario'!$D$20)^(0.00273972602739726)</f>
        <v>453.87203044864907</v>
      </c>
    </row>
    <row r="10757" spans="1:2" x14ac:dyDescent="0.25">
      <c r="A10757" s="4">
        <v>50248</v>
      </c>
      <c r="B10757" s="7">
        <f>+B10756*(1+'VTU Crédito Hipotecario'!$D$20)^(0.00273972602739726)</f>
        <v>453.90890859527195</v>
      </c>
    </row>
    <row r="10758" spans="1:2" x14ac:dyDescent="0.25">
      <c r="A10758" s="4">
        <v>50249</v>
      </c>
      <c r="B10758" s="7">
        <f>+B10757*(1+'VTU Crédito Hipotecario'!$D$20)^(0.00273972602739726)</f>
        <v>453.9457897383291</v>
      </c>
    </row>
    <row r="10759" spans="1:2" x14ac:dyDescent="0.25">
      <c r="A10759" s="4">
        <v>50250</v>
      </c>
      <c r="B10759" s="7">
        <f>+B10758*(1+'VTU Crédito Hipotecario'!$D$20)^(0.00273972602739726)</f>
        <v>453.98267387806396</v>
      </c>
    </row>
    <row r="10760" spans="1:2" x14ac:dyDescent="0.25">
      <c r="A10760" s="4">
        <v>50251</v>
      </c>
      <c r="B10760" s="7">
        <f>+B10759*(1+'VTU Crédito Hipotecario'!$D$20)^(0.00273972602739726)</f>
        <v>454.01956101472007</v>
      </c>
    </row>
    <row r="10761" spans="1:2" x14ac:dyDescent="0.25">
      <c r="A10761" s="4">
        <v>50252</v>
      </c>
      <c r="B10761" s="7">
        <f>+B10760*(1+'VTU Crédito Hipotecario'!$D$20)^(0.00273972602739726)</f>
        <v>454.05645114854087</v>
      </c>
    </row>
    <row r="10762" spans="1:2" x14ac:dyDescent="0.25">
      <c r="A10762" s="4">
        <v>50253</v>
      </c>
      <c r="B10762" s="7">
        <f>+B10761*(1+'VTU Crédito Hipotecario'!$D$20)^(0.00273972602739726)</f>
        <v>454.09334427976989</v>
      </c>
    </row>
    <row r="10763" spans="1:2" x14ac:dyDescent="0.25">
      <c r="A10763" s="4">
        <v>50254</v>
      </c>
      <c r="B10763" s="7">
        <f>+B10762*(1+'VTU Crédito Hipotecario'!$D$20)^(0.00273972602739726)</f>
        <v>454.13024040865071</v>
      </c>
    </row>
    <row r="10764" spans="1:2" x14ac:dyDescent="0.25">
      <c r="A10764" s="4">
        <v>50255</v>
      </c>
      <c r="B10764" s="7">
        <f>+B10763*(1+'VTU Crédito Hipotecario'!$D$20)^(0.00273972602739726)</f>
        <v>454.16713953542688</v>
      </c>
    </row>
    <row r="10765" spans="1:2" x14ac:dyDescent="0.25">
      <c r="A10765" s="4">
        <v>50256</v>
      </c>
      <c r="B10765" s="7">
        <f>+B10764*(1+'VTU Crédito Hipotecario'!$D$20)^(0.00273972602739726)</f>
        <v>454.204041660342</v>
      </c>
    </row>
    <row r="10766" spans="1:2" x14ac:dyDescent="0.25">
      <c r="A10766" s="4">
        <v>50257</v>
      </c>
      <c r="B10766" s="7">
        <f>+B10765*(1+'VTU Crédito Hipotecario'!$D$20)^(0.00273972602739726)</f>
        <v>454.24094678363969</v>
      </c>
    </row>
    <row r="10767" spans="1:2" x14ac:dyDescent="0.25">
      <c r="A10767" s="4">
        <v>50258</v>
      </c>
      <c r="B10767" s="7">
        <f>+B10766*(1+'VTU Crédito Hipotecario'!$D$20)^(0.00273972602739726)</f>
        <v>454.27785490556352</v>
      </c>
    </row>
    <row r="10768" spans="1:2" x14ac:dyDescent="0.25">
      <c r="A10768" s="4">
        <v>50259</v>
      </c>
      <c r="B10768" s="7">
        <f>+B10767*(1+'VTU Crédito Hipotecario'!$D$20)^(0.00273972602739726)</f>
        <v>454.31476602635718</v>
      </c>
    </row>
    <row r="10769" spans="1:2" x14ac:dyDescent="0.25">
      <c r="A10769" s="4">
        <v>50260</v>
      </c>
      <c r="B10769" s="7">
        <f>+B10768*(1+'VTU Crédito Hipotecario'!$D$20)^(0.00273972602739726)</f>
        <v>454.3516801462643</v>
      </c>
    </row>
    <row r="10770" spans="1:2" x14ac:dyDescent="0.25">
      <c r="A10770" s="4">
        <v>50261</v>
      </c>
      <c r="B10770" s="7">
        <f>+B10769*(1+'VTU Crédito Hipotecario'!$D$20)^(0.00273972602739726)</f>
        <v>454.38859726552857</v>
      </c>
    </row>
    <row r="10771" spans="1:2" x14ac:dyDescent="0.25">
      <c r="A10771" s="4">
        <v>50262</v>
      </c>
      <c r="B10771" s="7">
        <f>+B10770*(1+'VTU Crédito Hipotecario'!$D$20)^(0.00273972602739726)</f>
        <v>454.42551738439374</v>
      </c>
    </row>
    <row r="10772" spans="1:2" x14ac:dyDescent="0.25">
      <c r="A10772" s="4">
        <v>50263</v>
      </c>
      <c r="B10772" s="7">
        <f>+B10771*(1+'VTU Crédito Hipotecario'!$D$20)^(0.00273972602739726)</f>
        <v>454.46244050310349</v>
      </c>
    </row>
    <row r="10773" spans="1:2" x14ac:dyDescent="0.25">
      <c r="A10773" s="4">
        <v>50264</v>
      </c>
      <c r="B10773" s="7">
        <f>+B10772*(1+'VTU Crédito Hipotecario'!$D$20)^(0.00273972602739726)</f>
        <v>454.49936662190157</v>
      </c>
    </row>
    <row r="10774" spans="1:2" x14ac:dyDescent="0.25">
      <c r="A10774" s="4">
        <v>50265</v>
      </c>
      <c r="B10774" s="7">
        <f>+B10773*(1+'VTU Crédito Hipotecario'!$D$20)^(0.00273972602739726)</f>
        <v>454.53629574103178</v>
      </c>
    </row>
    <row r="10775" spans="1:2" x14ac:dyDescent="0.25">
      <c r="A10775" s="4">
        <v>50266</v>
      </c>
      <c r="B10775" s="7">
        <f>+B10774*(1+'VTU Crédito Hipotecario'!$D$20)^(0.00273972602739726)</f>
        <v>454.57322786073786</v>
      </c>
    </row>
    <row r="10776" spans="1:2" x14ac:dyDescent="0.25">
      <c r="A10776" s="4">
        <v>50267</v>
      </c>
      <c r="B10776" s="7">
        <f>+B10775*(1+'VTU Crédito Hipotecario'!$D$20)^(0.00273972602739726)</f>
        <v>454.61016298126361</v>
      </c>
    </row>
    <row r="10777" spans="1:2" x14ac:dyDescent="0.25">
      <c r="A10777" s="4">
        <v>50268</v>
      </c>
      <c r="B10777" s="7">
        <f>+B10776*(1+'VTU Crédito Hipotecario'!$D$20)^(0.00273972602739726)</f>
        <v>454.6471011028529</v>
      </c>
    </row>
    <row r="10778" spans="1:2" x14ac:dyDescent="0.25">
      <c r="A10778" s="4">
        <v>50269</v>
      </c>
      <c r="B10778" s="7">
        <f>+B10777*(1+'VTU Crédito Hipotecario'!$D$20)^(0.00273972602739726)</f>
        <v>454.68404222574952</v>
      </c>
    </row>
    <row r="10779" spans="1:2" x14ac:dyDescent="0.25">
      <c r="A10779" s="4">
        <v>50270</v>
      </c>
      <c r="B10779" s="7">
        <f>+B10778*(1+'VTU Crédito Hipotecario'!$D$20)^(0.00273972602739726)</f>
        <v>454.72098635019739</v>
      </c>
    </row>
    <row r="10780" spans="1:2" x14ac:dyDescent="0.25">
      <c r="A10780" s="4">
        <v>50271</v>
      </c>
      <c r="B10780" s="7">
        <f>+B10779*(1+'VTU Crédito Hipotecario'!$D$20)^(0.00273972602739726)</f>
        <v>454.75793347644037</v>
      </c>
    </row>
    <row r="10781" spans="1:2" x14ac:dyDescent="0.25">
      <c r="A10781" s="4">
        <v>50272</v>
      </c>
      <c r="B10781" s="7">
        <f>+B10780*(1+'VTU Crédito Hipotecario'!$D$20)^(0.00273972602739726)</f>
        <v>454.79488360472232</v>
      </c>
    </row>
    <row r="10782" spans="1:2" x14ac:dyDescent="0.25">
      <c r="A10782" s="4">
        <v>50273</v>
      </c>
      <c r="B10782" s="7">
        <f>+B10781*(1+'VTU Crédito Hipotecario'!$D$20)^(0.00273972602739726)</f>
        <v>454.8318367352872</v>
      </c>
    </row>
    <row r="10783" spans="1:2" x14ac:dyDescent="0.25">
      <c r="A10783" s="4">
        <v>50274</v>
      </c>
      <c r="B10783" s="7">
        <f>+B10782*(1+'VTU Crédito Hipotecario'!$D$20)^(0.00273972602739726)</f>
        <v>454.86879286837899</v>
      </c>
    </row>
    <row r="10784" spans="1:2" x14ac:dyDescent="0.25">
      <c r="A10784" s="4">
        <v>50275</v>
      </c>
      <c r="B10784" s="7">
        <f>+B10783*(1+'VTU Crédito Hipotecario'!$D$20)^(0.00273972602739726)</f>
        <v>454.90575200424161</v>
      </c>
    </row>
    <row r="10785" spans="1:2" x14ac:dyDescent="0.25">
      <c r="A10785" s="4">
        <v>50276</v>
      </c>
      <c r="B10785" s="7">
        <f>+B10784*(1+'VTU Crédito Hipotecario'!$D$20)^(0.00273972602739726)</f>
        <v>454.94271414311902</v>
      </c>
    </row>
    <row r="10786" spans="1:2" x14ac:dyDescent="0.25">
      <c r="A10786" s="4">
        <v>50277</v>
      </c>
      <c r="B10786" s="7">
        <f>+B10785*(1+'VTU Crédito Hipotecario'!$D$20)^(0.00273972602739726)</f>
        <v>454.97967928525526</v>
      </c>
    </row>
    <row r="10787" spans="1:2" x14ac:dyDescent="0.25">
      <c r="A10787" s="4">
        <v>50278</v>
      </c>
      <c r="B10787" s="7">
        <f>+B10786*(1+'VTU Crédito Hipotecario'!$D$20)^(0.00273972602739726)</f>
        <v>455.01664743089435</v>
      </c>
    </row>
    <row r="10788" spans="1:2" x14ac:dyDescent="0.25">
      <c r="A10788" s="4">
        <v>50279</v>
      </c>
      <c r="B10788" s="7">
        <f>+B10787*(1+'VTU Crédito Hipotecario'!$D$20)^(0.00273972602739726)</f>
        <v>455.05361858028027</v>
      </c>
    </row>
    <row r="10789" spans="1:2" x14ac:dyDescent="0.25">
      <c r="A10789" s="4">
        <v>50280</v>
      </c>
      <c r="B10789" s="7">
        <f>+B10788*(1+'VTU Crédito Hipotecario'!$D$20)^(0.00273972602739726)</f>
        <v>455.09059273365716</v>
      </c>
    </row>
    <row r="10790" spans="1:2" x14ac:dyDescent="0.25">
      <c r="A10790" s="4">
        <v>50281</v>
      </c>
      <c r="B10790" s="7">
        <f>+B10789*(1+'VTU Crédito Hipotecario'!$D$20)^(0.00273972602739726)</f>
        <v>455.12756989126905</v>
      </c>
    </row>
    <row r="10791" spans="1:2" x14ac:dyDescent="0.25">
      <c r="A10791" s="4">
        <v>50282</v>
      </c>
      <c r="B10791" s="7">
        <f>+B10790*(1+'VTU Crédito Hipotecario'!$D$20)^(0.00273972602739726)</f>
        <v>455.16455005336007</v>
      </c>
    </row>
    <row r="10792" spans="1:2" x14ac:dyDescent="0.25">
      <c r="A10792" s="4">
        <v>50283</v>
      </c>
      <c r="B10792" s="7">
        <f>+B10791*(1+'VTU Crédito Hipotecario'!$D$20)^(0.00273972602739726)</f>
        <v>455.20153322017433</v>
      </c>
    </row>
    <row r="10793" spans="1:2" x14ac:dyDescent="0.25">
      <c r="A10793" s="4">
        <v>50284</v>
      </c>
      <c r="B10793" s="7">
        <f>+B10792*(1+'VTU Crédito Hipotecario'!$D$20)^(0.00273972602739726)</f>
        <v>455.238519391956</v>
      </c>
    </row>
    <row r="10794" spans="1:2" x14ac:dyDescent="0.25">
      <c r="A10794" s="4">
        <v>50285</v>
      </c>
      <c r="B10794" s="7">
        <f>+B10793*(1+'VTU Crédito Hipotecario'!$D$20)^(0.00273972602739726)</f>
        <v>455.27550856894919</v>
      </c>
    </row>
    <row r="10795" spans="1:2" x14ac:dyDescent="0.25">
      <c r="A10795" s="4">
        <v>50286</v>
      </c>
      <c r="B10795" s="7">
        <f>+B10794*(1+'VTU Crédito Hipotecario'!$D$20)^(0.00273972602739726)</f>
        <v>455.31250075139815</v>
      </c>
    </row>
    <row r="10796" spans="1:2" x14ac:dyDescent="0.25">
      <c r="A10796" s="4">
        <v>50287</v>
      </c>
      <c r="B10796" s="7">
        <f>+B10795*(1+'VTU Crédito Hipotecario'!$D$20)^(0.00273972602739726)</f>
        <v>455.34949593954701</v>
      </c>
    </row>
    <row r="10797" spans="1:2" x14ac:dyDescent="0.25">
      <c r="A10797" s="4">
        <v>50288</v>
      </c>
      <c r="B10797" s="7">
        <f>+B10796*(1+'VTU Crédito Hipotecario'!$D$20)^(0.00273972602739726)</f>
        <v>455.38649413364004</v>
      </c>
    </row>
    <row r="10798" spans="1:2" x14ac:dyDescent="0.25">
      <c r="A10798" s="4">
        <v>50289</v>
      </c>
      <c r="B10798" s="7">
        <f>+B10797*(1+'VTU Crédito Hipotecario'!$D$20)^(0.00273972602739726)</f>
        <v>455.42349533392144</v>
      </c>
    </row>
    <row r="10799" spans="1:2" x14ac:dyDescent="0.25">
      <c r="A10799" s="4">
        <v>50290</v>
      </c>
      <c r="B10799" s="7">
        <f>+B10798*(1+'VTU Crédito Hipotecario'!$D$20)^(0.00273972602739726)</f>
        <v>455.46049954063545</v>
      </c>
    </row>
    <row r="10800" spans="1:2" x14ac:dyDescent="0.25">
      <c r="A10800" s="4">
        <v>50291</v>
      </c>
      <c r="B10800" s="7">
        <f>+B10799*(1+'VTU Crédito Hipotecario'!$D$20)^(0.00273972602739726)</f>
        <v>455.4975067540264</v>
      </c>
    </row>
    <row r="10801" spans="1:2" x14ac:dyDescent="0.25">
      <c r="A10801" s="4">
        <v>50292</v>
      </c>
      <c r="B10801" s="7">
        <f>+B10800*(1+'VTU Crédito Hipotecario'!$D$20)^(0.00273972602739726)</f>
        <v>455.5345169743386</v>
      </c>
    </row>
    <row r="10802" spans="1:2" x14ac:dyDescent="0.25">
      <c r="A10802" s="4">
        <v>50293</v>
      </c>
      <c r="B10802" s="7">
        <f>+B10801*(1+'VTU Crédito Hipotecario'!$D$20)^(0.00273972602739726)</f>
        <v>455.5715302018163</v>
      </c>
    </row>
    <row r="10803" spans="1:2" x14ac:dyDescent="0.25">
      <c r="A10803" s="4">
        <v>50294</v>
      </c>
      <c r="B10803" s="7">
        <f>+B10802*(1+'VTU Crédito Hipotecario'!$D$20)^(0.00273972602739726)</f>
        <v>455.60854643670393</v>
      </c>
    </row>
    <row r="10804" spans="1:2" x14ac:dyDescent="0.25">
      <c r="A10804" s="4">
        <v>50295</v>
      </c>
      <c r="B10804" s="7">
        <f>+B10803*(1+'VTU Crédito Hipotecario'!$D$20)^(0.00273972602739726)</f>
        <v>455.64556567924581</v>
      </c>
    </row>
    <row r="10805" spans="1:2" x14ac:dyDescent="0.25">
      <c r="A10805" s="4">
        <v>50296</v>
      </c>
      <c r="B10805" s="7">
        <f>+B10804*(1+'VTU Crédito Hipotecario'!$D$20)^(0.00273972602739726)</f>
        <v>455.68258792968629</v>
      </c>
    </row>
    <row r="10806" spans="1:2" x14ac:dyDescent="0.25">
      <c r="A10806" s="4">
        <v>50297</v>
      </c>
      <c r="B10806" s="7">
        <f>+B10805*(1+'VTU Crédito Hipotecario'!$D$20)^(0.00273972602739726)</f>
        <v>455.71961318826976</v>
      </c>
    </row>
    <row r="10807" spans="1:2" x14ac:dyDescent="0.25">
      <c r="A10807" s="4">
        <v>50298</v>
      </c>
      <c r="B10807" s="7">
        <f>+B10806*(1+'VTU Crédito Hipotecario'!$D$20)^(0.00273972602739726)</f>
        <v>455.7566414552407</v>
      </c>
    </row>
    <row r="10808" spans="1:2" x14ac:dyDescent="0.25">
      <c r="A10808" s="4">
        <v>50299</v>
      </c>
      <c r="B10808" s="7">
        <f>+B10807*(1+'VTU Crédito Hipotecario'!$D$20)^(0.00273972602739726)</f>
        <v>455.79367273084353</v>
      </c>
    </row>
    <row r="10809" spans="1:2" x14ac:dyDescent="0.25">
      <c r="A10809" s="4">
        <v>50300</v>
      </c>
      <c r="B10809" s="7">
        <f>+B10808*(1+'VTU Crédito Hipotecario'!$D$20)^(0.00273972602739726)</f>
        <v>455.83070701532267</v>
      </c>
    </row>
    <row r="10810" spans="1:2" x14ac:dyDescent="0.25">
      <c r="A10810" s="4">
        <v>50301</v>
      </c>
      <c r="B10810" s="7">
        <f>+B10809*(1+'VTU Crédito Hipotecario'!$D$20)^(0.00273972602739726)</f>
        <v>455.86774430892262</v>
      </c>
    </row>
    <row r="10811" spans="1:2" x14ac:dyDescent="0.25">
      <c r="A10811" s="4">
        <v>50302</v>
      </c>
      <c r="B10811" s="7">
        <f>+B10810*(1+'VTU Crédito Hipotecario'!$D$20)^(0.00273972602739726)</f>
        <v>455.90478461188786</v>
      </c>
    </row>
    <row r="10812" spans="1:2" x14ac:dyDescent="0.25">
      <c r="A10812" s="4">
        <v>50303</v>
      </c>
      <c r="B10812" s="7">
        <f>+B10811*(1+'VTU Crédito Hipotecario'!$D$20)^(0.00273972602739726)</f>
        <v>455.94182792446293</v>
      </c>
    </row>
    <row r="10813" spans="1:2" x14ac:dyDescent="0.25">
      <c r="A10813" s="4">
        <v>50304</v>
      </c>
      <c r="B10813" s="7">
        <f>+B10812*(1+'VTU Crédito Hipotecario'!$D$20)^(0.00273972602739726)</f>
        <v>455.97887424689236</v>
      </c>
    </row>
    <row r="10814" spans="1:2" x14ac:dyDescent="0.25">
      <c r="A10814" s="4">
        <v>50305</v>
      </c>
      <c r="B10814" s="7">
        <f>+B10813*(1+'VTU Crédito Hipotecario'!$D$20)^(0.00273972602739726)</f>
        <v>456.01592357942076</v>
      </c>
    </row>
    <row r="10815" spans="1:2" x14ac:dyDescent="0.25">
      <c r="A10815" s="4">
        <v>50306</v>
      </c>
      <c r="B10815" s="7">
        <f>+B10814*(1+'VTU Crédito Hipotecario'!$D$20)^(0.00273972602739726)</f>
        <v>456.05297592229266</v>
      </c>
    </row>
    <row r="10816" spans="1:2" x14ac:dyDescent="0.25">
      <c r="A10816" s="4">
        <v>50307</v>
      </c>
      <c r="B10816" s="7">
        <f>+B10815*(1+'VTU Crédito Hipotecario'!$D$20)^(0.00273972602739726)</f>
        <v>456.09003127575266</v>
      </c>
    </row>
    <row r="10817" spans="1:2" x14ac:dyDescent="0.25">
      <c r="A10817" s="4">
        <v>50308</v>
      </c>
      <c r="B10817" s="7">
        <f>+B10816*(1+'VTU Crédito Hipotecario'!$D$20)^(0.00273972602739726)</f>
        <v>456.12708964004537</v>
      </c>
    </row>
    <row r="10818" spans="1:2" x14ac:dyDescent="0.25">
      <c r="A10818" s="4">
        <v>50309</v>
      </c>
      <c r="B10818" s="7">
        <f>+B10817*(1+'VTU Crédito Hipotecario'!$D$20)^(0.00273972602739726)</f>
        <v>456.16415101541543</v>
      </c>
    </row>
    <row r="10819" spans="1:2" x14ac:dyDescent="0.25">
      <c r="A10819" s="4">
        <v>50310</v>
      </c>
      <c r="B10819" s="7">
        <f>+B10818*(1+'VTU Crédito Hipotecario'!$D$20)^(0.00273972602739726)</f>
        <v>456.20121540210749</v>
      </c>
    </row>
    <row r="10820" spans="1:2" x14ac:dyDescent="0.25">
      <c r="A10820" s="4">
        <v>50311</v>
      </c>
      <c r="B10820" s="7">
        <f>+B10819*(1+'VTU Crédito Hipotecario'!$D$20)^(0.00273972602739726)</f>
        <v>456.23828280036622</v>
      </c>
    </row>
    <row r="10821" spans="1:2" x14ac:dyDescent="0.25">
      <c r="A10821" s="4">
        <v>50312</v>
      </c>
      <c r="B10821" s="7">
        <f>+B10820*(1+'VTU Crédito Hipotecario'!$D$20)^(0.00273972602739726)</f>
        <v>456.27535321043638</v>
      </c>
    </row>
    <row r="10822" spans="1:2" x14ac:dyDescent="0.25">
      <c r="A10822" s="4">
        <v>50313</v>
      </c>
      <c r="B10822" s="7">
        <f>+B10821*(1+'VTU Crédito Hipotecario'!$D$20)^(0.00273972602739726)</f>
        <v>456.31242663256262</v>
      </c>
    </row>
    <row r="10823" spans="1:2" x14ac:dyDescent="0.25">
      <c r="A10823" s="4">
        <v>50314</v>
      </c>
      <c r="B10823" s="7">
        <f>+B10822*(1+'VTU Crédito Hipotecario'!$D$20)^(0.00273972602739726)</f>
        <v>456.34950306698971</v>
      </c>
    </row>
    <row r="10824" spans="1:2" x14ac:dyDescent="0.25">
      <c r="A10824" s="4">
        <v>50315</v>
      </c>
      <c r="B10824" s="7">
        <f>+B10823*(1+'VTU Crédito Hipotecario'!$D$20)^(0.00273972602739726)</f>
        <v>456.38658251396237</v>
      </c>
    </row>
    <row r="10825" spans="1:2" x14ac:dyDescent="0.25">
      <c r="A10825" s="4">
        <v>50316</v>
      </c>
      <c r="B10825" s="7">
        <f>+B10824*(1+'VTU Crédito Hipotecario'!$D$20)^(0.00273972602739726)</f>
        <v>456.42366497372541</v>
      </c>
    </row>
    <row r="10826" spans="1:2" x14ac:dyDescent="0.25">
      <c r="A10826" s="4">
        <v>50317</v>
      </c>
      <c r="B10826" s="7">
        <f>+B10825*(1+'VTU Crédito Hipotecario'!$D$20)^(0.00273972602739726)</f>
        <v>456.4607504465236</v>
      </c>
    </row>
    <row r="10827" spans="1:2" x14ac:dyDescent="0.25">
      <c r="A10827" s="4">
        <v>50318</v>
      </c>
      <c r="B10827" s="7">
        <f>+B10826*(1+'VTU Crédito Hipotecario'!$D$20)^(0.00273972602739726)</f>
        <v>456.49783893260178</v>
      </c>
    </row>
    <row r="10828" spans="1:2" x14ac:dyDescent="0.25">
      <c r="A10828" s="4">
        <v>50319</v>
      </c>
      <c r="B10828" s="7">
        <f>+B10827*(1+'VTU Crédito Hipotecario'!$D$20)^(0.00273972602739726)</f>
        <v>456.53493043220476</v>
      </c>
    </row>
    <row r="10829" spans="1:2" x14ac:dyDescent="0.25">
      <c r="A10829" s="4">
        <v>50320</v>
      </c>
      <c r="B10829" s="7">
        <f>+B10828*(1+'VTU Crédito Hipotecario'!$D$20)^(0.00273972602739726)</f>
        <v>456.57202494557743</v>
      </c>
    </row>
    <row r="10830" spans="1:2" x14ac:dyDescent="0.25">
      <c r="A10830" s="4">
        <v>50321</v>
      </c>
      <c r="B10830" s="7">
        <f>+B10829*(1+'VTU Crédito Hipotecario'!$D$20)^(0.00273972602739726)</f>
        <v>456.60912247296466</v>
      </c>
    </row>
    <row r="10831" spans="1:2" x14ac:dyDescent="0.25">
      <c r="A10831" s="4">
        <v>50322</v>
      </c>
      <c r="B10831" s="7">
        <f>+B10830*(1+'VTU Crédito Hipotecario'!$D$20)^(0.00273972602739726)</f>
        <v>456.64622301461134</v>
      </c>
    </row>
    <row r="10832" spans="1:2" x14ac:dyDescent="0.25">
      <c r="A10832" s="4">
        <v>50323</v>
      </c>
      <c r="B10832" s="7">
        <f>+B10831*(1+'VTU Crédito Hipotecario'!$D$20)^(0.00273972602739726)</f>
        <v>456.68332657076235</v>
      </c>
    </row>
    <row r="10833" spans="1:2" x14ac:dyDescent="0.25">
      <c r="A10833" s="4">
        <v>50324</v>
      </c>
      <c r="B10833" s="7">
        <f>+B10832*(1+'VTU Crédito Hipotecario'!$D$20)^(0.00273972602739726)</f>
        <v>456.72043314166268</v>
      </c>
    </row>
    <row r="10834" spans="1:2" x14ac:dyDescent="0.25">
      <c r="A10834" s="4">
        <v>50325</v>
      </c>
      <c r="B10834" s="7">
        <f>+B10833*(1+'VTU Crédito Hipotecario'!$D$20)^(0.00273972602739726)</f>
        <v>456.75754272755722</v>
      </c>
    </row>
    <row r="10835" spans="1:2" x14ac:dyDescent="0.25">
      <c r="A10835" s="4">
        <v>50326</v>
      </c>
      <c r="B10835" s="7">
        <f>+B10834*(1+'VTU Crédito Hipotecario'!$D$20)^(0.00273972602739726)</f>
        <v>456.79465532869102</v>
      </c>
    </row>
    <row r="10836" spans="1:2" x14ac:dyDescent="0.25">
      <c r="A10836" s="4">
        <v>50327</v>
      </c>
      <c r="B10836" s="7">
        <f>+B10835*(1+'VTU Crédito Hipotecario'!$D$20)^(0.00273972602739726)</f>
        <v>456.83177094530902</v>
      </c>
    </row>
    <row r="10837" spans="1:2" x14ac:dyDescent="0.25">
      <c r="A10837" s="4">
        <v>50328</v>
      </c>
      <c r="B10837" s="7">
        <f>+B10836*(1+'VTU Crédito Hipotecario'!$D$20)^(0.00273972602739726)</f>
        <v>456.86888957765626</v>
      </c>
    </row>
    <row r="10838" spans="1:2" x14ac:dyDescent="0.25">
      <c r="A10838" s="4">
        <v>50329</v>
      </c>
      <c r="B10838" s="7">
        <f>+B10837*(1+'VTU Crédito Hipotecario'!$D$20)^(0.00273972602739726)</f>
        <v>456.90601122597781</v>
      </c>
    </row>
    <row r="10839" spans="1:2" x14ac:dyDescent="0.25">
      <c r="A10839" s="4">
        <v>50330</v>
      </c>
      <c r="B10839" s="7">
        <f>+B10838*(1+'VTU Crédito Hipotecario'!$D$20)^(0.00273972602739726)</f>
        <v>456.94313589051865</v>
      </c>
    </row>
    <row r="10840" spans="1:2" x14ac:dyDescent="0.25">
      <c r="A10840" s="4">
        <v>50331</v>
      </c>
      <c r="B10840" s="7">
        <f>+B10839*(1+'VTU Crédito Hipotecario'!$D$20)^(0.00273972602739726)</f>
        <v>456.98026357152389</v>
      </c>
    </row>
    <row r="10841" spans="1:2" x14ac:dyDescent="0.25">
      <c r="A10841" s="4">
        <v>50332</v>
      </c>
      <c r="B10841" s="7">
        <f>+B10840*(1+'VTU Crédito Hipotecario'!$D$20)^(0.00273972602739726)</f>
        <v>457.01739426923865</v>
      </c>
    </row>
    <row r="10842" spans="1:2" x14ac:dyDescent="0.25">
      <c r="A10842" s="4">
        <v>50333</v>
      </c>
      <c r="B10842" s="7">
        <f>+B10841*(1+'VTU Crédito Hipotecario'!$D$20)^(0.00273972602739726)</f>
        <v>457.05452798390797</v>
      </c>
    </row>
    <row r="10843" spans="1:2" x14ac:dyDescent="0.25">
      <c r="A10843" s="4">
        <v>50334</v>
      </c>
      <c r="B10843" s="7">
        <f>+B10842*(1+'VTU Crédito Hipotecario'!$D$20)^(0.00273972602739726)</f>
        <v>457.09166471577709</v>
      </c>
    </row>
    <row r="10844" spans="1:2" x14ac:dyDescent="0.25">
      <c r="A10844" s="4">
        <v>50335</v>
      </c>
      <c r="B10844" s="7">
        <f>+B10843*(1+'VTU Crédito Hipotecario'!$D$20)^(0.00273972602739726)</f>
        <v>457.12880446509109</v>
      </c>
    </row>
    <row r="10845" spans="1:2" x14ac:dyDescent="0.25">
      <c r="A10845" s="4">
        <v>50336</v>
      </c>
      <c r="B10845" s="7">
        <f>+B10844*(1+'VTU Crédito Hipotecario'!$D$20)^(0.00273972602739726)</f>
        <v>457.16594723209516</v>
      </c>
    </row>
    <row r="10846" spans="1:2" x14ac:dyDescent="0.25">
      <c r="A10846" s="4">
        <v>50337</v>
      </c>
      <c r="B10846" s="7">
        <f>+B10845*(1+'VTU Crédito Hipotecario'!$D$20)^(0.00273972602739726)</f>
        <v>457.20309301703452</v>
      </c>
    </row>
    <row r="10847" spans="1:2" x14ac:dyDescent="0.25">
      <c r="A10847" s="4">
        <v>50338</v>
      </c>
      <c r="B10847" s="7">
        <f>+B10846*(1+'VTU Crédito Hipotecario'!$D$20)^(0.00273972602739726)</f>
        <v>457.24024182015432</v>
      </c>
    </row>
    <row r="10848" spans="1:2" x14ac:dyDescent="0.25">
      <c r="A10848" s="4">
        <v>50339</v>
      </c>
      <c r="B10848" s="7">
        <f>+B10847*(1+'VTU Crédito Hipotecario'!$D$20)^(0.00273972602739726)</f>
        <v>457.27739364169986</v>
      </c>
    </row>
    <row r="10849" spans="1:2" x14ac:dyDescent="0.25">
      <c r="A10849" s="4">
        <v>50340</v>
      </c>
      <c r="B10849" s="7">
        <f>+B10848*(1+'VTU Crédito Hipotecario'!$D$20)^(0.00273972602739726)</f>
        <v>457.31454848191635</v>
      </c>
    </row>
    <row r="10850" spans="1:2" x14ac:dyDescent="0.25">
      <c r="A10850" s="4">
        <v>50341</v>
      </c>
      <c r="B10850" s="7">
        <f>+B10849*(1+'VTU Crédito Hipotecario'!$D$20)^(0.00273972602739726)</f>
        <v>457.35170634104907</v>
      </c>
    </row>
    <row r="10851" spans="1:2" x14ac:dyDescent="0.25">
      <c r="A10851" s="4">
        <v>50342</v>
      </c>
      <c r="B10851" s="7">
        <f>+B10850*(1+'VTU Crédito Hipotecario'!$D$20)^(0.00273972602739726)</f>
        <v>457.38886721934335</v>
      </c>
    </row>
    <row r="10852" spans="1:2" x14ac:dyDescent="0.25">
      <c r="A10852" s="4">
        <v>50343</v>
      </c>
      <c r="B10852" s="7">
        <f>+B10851*(1+'VTU Crédito Hipotecario'!$D$20)^(0.00273972602739726)</f>
        <v>457.42603111704449</v>
      </c>
    </row>
    <row r="10853" spans="1:2" x14ac:dyDescent="0.25">
      <c r="A10853" s="4">
        <v>50344</v>
      </c>
      <c r="B10853" s="7">
        <f>+B10852*(1+'VTU Crédito Hipotecario'!$D$20)^(0.00273972602739726)</f>
        <v>457.46319803439781</v>
      </c>
    </row>
    <row r="10854" spans="1:2" x14ac:dyDescent="0.25">
      <c r="A10854" s="4">
        <v>50345</v>
      </c>
      <c r="B10854" s="7">
        <f>+B10853*(1+'VTU Crédito Hipotecario'!$D$20)^(0.00273972602739726)</f>
        <v>457.50036797164864</v>
      </c>
    </row>
    <row r="10855" spans="1:2" x14ac:dyDescent="0.25">
      <c r="A10855" s="4">
        <v>50346</v>
      </c>
      <c r="B10855" s="7">
        <f>+B10854*(1+'VTU Crédito Hipotecario'!$D$20)^(0.00273972602739726)</f>
        <v>457.53754092904239</v>
      </c>
    </row>
    <row r="10856" spans="1:2" x14ac:dyDescent="0.25">
      <c r="A10856" s="4">
        <v>50347</v>
      </c>
      <c r="B10856" s="7">
        <f>+B10855*(1+'VTU Crédito Hipotecario'!$D$20)^(0.00273972602739726)</f>
        <v>457.57471690682445</v>
      </c>
    </row>
    <row r="10857" spans="1:2" x14ac:dyDescent="0.25">
      <c r="A10857" s="4">
        <v>50348</v>
      </c>
      <c r="B10857" s="7">
        <f>+B10856*(1+'VTU Crédito Hipotecario'!$D$20)^(0.00273972602739726)</f>
        <v>457.61189590524026</v>
      </c>
    </row>
    <row r="10858" spans="1:2" x14ac:dyDescent="0.25">
      <c r="A10858" s="4">
        <v>50349</v>
      </c>
      <c r="B10858" s="7">
        <f>+B10857*(1+'VTU Crédito Hipotecario'!$D$20)^(0.00273972602739726)</f>
        <v>457.64907792453522</v>
      </c>
    </row>
    <row r="10859" spans="1:2" x14ac:dyDescent="0.25">
      <c r="A10859" s="4">
        <v>50350</v>
      </c>
      <c r="B10859" s="7">
        <f>+B10858*(1+'VTU Crédito Hipotecario'!$D$20)^(0.00273972602739726)</f>
        <v>457.68626296495478</v>
      </c>
    </row>
    <row r="10860" spans="1:2" x14ac:dyDescent="0.25">
      <c r="A10860" s="4">
        <v>50351</v>
      </c>
      <c r="B10860" s="7">
        <f>+B10859*(1+'VTU Crédito Hipotecario'!$D$20)^(0.00273972602739726)</f>
        <v>457.72345102674439</v>
      </c>
    </row>
    <row r="10861" spans="1:2" x14ac:dyDescent="0.25">
      <c r="A10861" s="4">
        <v>50352</v>
      </c>
      <c r="B10861" s="7">
        <f>+B10860*(1+'VTU Crédito Hipotecario'!$D$20)^(0.00273972602739726)</f>
        <v>457.7606421101496</v>
      </c>
    </row>
    <row r="10862" spans="1:2" x14ac:dyDescent="0.25">
      <c r="A10862" s="4">
        <v>50353</v>
      </c>
      <c r="B10862" s="7">
        <f>+B10861*(1+'VTU Crédito Hipotecario'!$D$20)^(0.00273972602739726)</f>
        <v>457.79783621541588</v>
      </c>
    </row>
    <row r="10863" spans="1:2" x14ac:dyDescent="0.25">
      <c r="A10863" s="4">
        <v>50354</v>
      </c>
      <c r="B10863" s="7">
        <f>+B10862*(1+'VTU Crédito Hipotecario'!$D$20)^(0.00273972602739726)</f>
        <v>457.83503334278879</v>
      </c>
    </row>
    <row r="10864" spans="1:2" x14ac:dyDescent="0.25">
      <c r="A10864" s="4">
        <v>50355</v>
      </c>
      <c r="B10864" s="7">
        <f>+B10863*(1+'VTU Crédito Hipotecario'!$D$20)^(0.00273972602739726)</f>
        <v>457.87223349251389</v>
      </c>
    </row>
    <row r="10865" spans="1:2" x14ac:dyDescent="0.25">
      <c r="A10865" s="4">
        <v>50356</v>
      </c>
      <c r="B10865" s="7">
        <f>+B10864*(1+'VTU Crédito Hipotecario'!$D$20)^(0.00273972602739726)</f>
        <v>457.90943666483673</v>
      </c>
    </row>
    <row r="10866" spans="1:2" x14ac:dyDescent="0.25">
      <c r="A10866" s="4">
        <v>50357</v>
      </c>
      <c r="B10866" s="7">
        <f>+B10865*(1+'VTU Crédito Hipotecario'!$D$20)^(0.00273972602739726)</f>
        <v>457.9466428600029</v>
      </c>
    </row>
    <row r="10867" spans="1:2" x14ac:dyDescent="0.25">
      <c r="A10867" s="4">
        <v>50358</v>
      </c>
      <c r="B10867" s="7">
        <f>+B10866*(1+'VTU Crédito Hipotecario'!$D$20)^(0.00273972602739726)</f>
        <v>457.983852078258</v>
      </c>
    </row>
    <row r="10868" spans="1:2" x14ac:dyDescent="0.25">
      <c r="A10868" s="4">
        <v>50359</v>
      </c>
      <c r="B10868" s="7">
        <f>+B10867*(1+'VTU Crédito Hipotecario'!$D$20)^(0.00273972602739726)</f>
        <v>458.02106431984771</v>
      </c>
    </row>
    <row r="10869" spans="1:2" x14ac:dyDescent="0.25">
      <c r="A10869" s="4">
        <v>50360</v>
      </c>
      <c r="B10869" s="7">
        <f>+B10868*(1+'VTU Crédito Hipotecario'!$D$20)^(0.00273972602739726)</f>
        <v>458.05827958501766</v>
      </c>
    </row>
    <row r="10870" spans="1:2" x14ac:dyDescent="0.25">
      <c r="A10870" s="4">
        <v>50361</v>
      </c>
      <c r="B10870" s="7">
        <f>+B10869*(1+'VTU Crédito Hipotecario'!$D$20)^(0.00273972602739726)</f>
        <v>458.09549787401352</v>
      </c>
    </row>
    <row r="10871" spans="1:2" x14ac:dyDescent="0.25">
      <c r="A10871" s="4">
        <v>50362</v>
      </c>
      <c r="B10871" s="7">
        <f>+B10870*(1+'VTU Crédito Hipotecario'!$D$20)^(0.00273972602739726)</f>
        <v>458.13271918708097</v>
      </c>
    </row>
    <row r="10872" spans="1:2" x14ac:dyDescent="0.25">
      <c r="A10872" s="4">
        <v>50363</v>
      </c>
      <c r="B10872" s="7">
        <f>+B10871*(1+'VTU Crédito Hipotecario'!$D$20)^(0.00273972602739726)</f>
        <v>458.16994352446574</v>
      </c>
    </row>
    <row r="10873" spans="1:2" x14ac:dyDescent="0.25">
      <c r="A10873" s="4">
        <v>50364</v>
      </c>
      <c r="B10873" s="7">
        <f>+B10872*(1+'VTU Crédito Hipotecario'!$D$20)^(0.00273972602739726)</f>
        <v>458.20717088641356</v>
      </c>
    </row>
    <row r="10874" spans="1:2" x14ac:dyDescent="0.25">
      <c r="A10874" s="4">
        <v>50365</v>
      </c>
      <c r="B10874" s="7">
        <f>+B10873*(1+'VTU Crédito Hipotecario'!$D$20)^(0.00273972602739726)</f>
        <v>458.24440127317018</v>
      </c>
    </row>
    <row r="10875" spans="1:2" x14ac:dyDescent="0.25">
      <c r="A10875" s="4">
        <v>50366</v>
      </c>
      <c r="B10875" s="7">
        <f>+B10874*(1+'VTU Crédito Hipotecario'!$D$20)^(0.00273972602739726)</f>
        <v>458.28163468498138</v>
      </c>
    </row>
    <row r="10876" spans="1:2" x14ac:dyDescent="0.25">
      <c r="A10876" s="4">
        <v>50367</v>
      </c>
      <c r="B10876" s="7">
        <f>+B10875*(1+'VTU Crédito Hipotecario'!$D$20)^(0.00273972602739726)</f>
        <v>458.31887112209296</v>
      </c>
    </row>
    <row r="10877" spans="1:2" x14ac:dyDescent="0.25">
      <c r="A10877" s="4">
        <v>50368</v>
      </c>
      <c r="B10877" s="7">
        <f>+B10876*(1+'VTU Crédito Hipotecario'!$D$20)^(0.00273972602739726)</f>
        <v>458.3561105847507</v>
      </c>
    </row>
    <row r="10878" spans="1:2" x14ac:dyDescent="0.25">
      <c r="A10878" s="4">
        <v>50369</v>
      </c>
      <c r="B10878" s="7">
        <f>+B10877*(1+'VTU Crédito Hipotecario'!$D$20)^(0.00273972602739726)</f>
        <v>458.39335307320044</v>
      </c>
    </row>
    <row r="10879" spans="1:2" x14ac:dyDescent="0.25">
      <c r="A10879" s="4">
        <v>50370</v>
      </c>
      <c r="B10879" s="7">
        <f>+B10878*(1+'VTU Crédito Hipotecario'!$D$20)^(0.00273972602739726)</f>
        <v>458.43059858768805</v>
      </c>
    </row>
    <row r="10880" spans="1:2" x14ac:dyDescent="0.25">
      <c r="A10880" s="4">
        <v>50371</v>
      </c>
      <c r="B10880" s="7">
        <f>+B10879*(1+'VTU Crédito Hipotecario'!$D$20)^(0.00273972602739726)</f>
        <v>458.46784712845943</v>
      </c>
    </row>
    <row r="10881" spans="1:2" x14ac:dyDescent="0.25">
      <c r="A10881" s="4">
        <v>50372</v>
      </c>
      <c r="B10881" s="7">
        <f>+B10880*(1+'VTU Crédito Hipotecario'!$D$20)^(0.00273972602739726)</f>
        <v>458.50509869576041</v>
      </c>
    </row>
    <row r="10882" spans="1:2" x14ac:dyDescent="0.25">
      <c r="A10882" s="4">
        <v>50373</v>
      </c>
      <c r="B10882" s="7">
        <f>+B10881*(1+'VTU Crédito Hipotecario'!$D$20)^(0.00273972602739726)</f>
        <v>458.54235328983691</v>
      </c>
    </row>
    <row r="10883" spans="1:2" x14ac:dyDescent="0.25">
      <c r="A10883" s="4">
        <v>50374</v>
      </c>
      <c r="B10883" s="7">
        <f>+B10882*(1+'VTU Crédito Hipotecario'!$D$20)^(0.00273972602739726)</f>
        <v>458.57961091093489</v>
      </c>
    </row>
    <row r="10884" spans="1:2" x14ac:dyDescent="0.25">
      <c r="A10884" s="4">
        <v>50375</v>
      </c>
      <c r="B10884" s="7">
        <f>+B10883*(1+'VTU Crédito Hipotecario'!$D$20)^(0.00273972602739726)</f>
        <v>458.61687155930031</v>
      </c>
    </row>
    <row r="10885" spans="1:2" x14ac:dyDescent="0.25">
      <c r="A10885" s="4">
        <v>50376</v>
      </c>
      <c r="B10885" s="7">
        <f>+B10884*(1+'VTU Crédito Hipotecario'!$D$20)^(0.00273972602739726)</f>
        <v>458.65413523517913</v>
      </c>
    </row>
    <row r="10886" spans="1:2" x14ac:dyDescent="0.25">
      <c r="A10886" s="4">
        <v>50377</v>
      </c>
      <c r="B10886" s="7">
        <f>+B10885*(1+'VTU Crédito Hipotecario'!$D$20)^(0.00273972602739726)</f>
        <v>458.69140193881736</v>
      </c>
    </row>
    <row r="10887" spans="1:2" x14ac:dyDescent="0.25">
      <c r="A10887" s="4">
        <v>50378</v>
      </c>
      <c r="B10887" s="7">
        <f>+B10886*(1+'VTU Crédito Hipotecario'!$D$20)^(0.00273972602739726)</f>
        <v>458.72867167046098</v>
      </c>
    </row>
    <row r="10888" spans="1:2" x14ac:dyDescent="0.25">
      <c r="A10888" s="4">
        <v>50379</v>
      </c>
      <c r="B10888" s="7">
        <f>+B10887*(1+'VTU Crédito Hipotecario'!$D$20)^(0.00273972602739726)</f>
        <v>458.76594443035606</v>
      </c>
    </row>
    <row r="10889" spans="1:2" x14ac:dyDescent="0.25">
      <c r="A10889" s="4">
        <v>50380</v>
      </c>
      <c r="B10889" s="7">
        <f>+B10888*(1+'VTU Crédito Hipotecario'!$D$20)^(0.00273972602739726)</f>
        <v>458.80322021874861</v>
      </c>
    </row>
    <row r="10890" spans="1:2" x14ac:dyDescent="0.25">
      <c r="A10890" s="4">
        <v>50381</v>
      </c>
      <c r="B10890" s="7">
        <f>+B10889*(1+'VTU Crédito Hipotecario'!$D$20)^(0.00273972602739726)</f>
        <v>458.8404990358847</v>
      </c>
    </row>
    <row r="10891" spans="1:2" x14ac:dyDescent="0.25">
      <c r="A10891" s="4">
        <v>50382</v>
      </c>
      <c r="B10891" s="7">
        <f>+B10890*(1+'VTU Crédito Hipotecario'!$D$20)^(0.00273972602739726)</f>
        <v>458.87778088201048</v>
      </c>
    </row>
    <row r="10892" spans="1:2" x14ac:dyDescent="0.25">
      <c r="A10892" s="4">
        <v>50383</v>
      </c>
      <c r="B10892" s="7">
        <f>+B10891*(1+'VTU Crédito Hipotecario'!$D$20)^(0.00273972602739726)</f>
        <v>458.91506575737202</v>
      </c>
    </row>
    <row r="10893" spans="1:2" x14ac:dyDescent="0.25">
      <c r="A10893" s="4">
        <v>50384</v>
      </c>
      <c r="B10893" s="7">
        <f>+B10892*(1+'VTU Crédito Hipotecario'!$D$20)^(0.00273972602739726)</f>
        <v>458.95235366221544</v>
      </c>
    </row>
    <row r="10894" spans="1:2" x14ac:dyDescent="0.25">
      <c r="A10894" s="4">
        <v>50385</v>
      </c>
      <c r="B10894" s="7">
        <f>+B10893*(1+'VTU Crédito Hipotecario'!$D$20)^(0.00273972602739726)</f>
        <v>458.98964459678695</v>
      </c>
    </row>
    <row r="10895" spans="1:2" x14ac:dyDescent="0.25">
      <c r="A10895" s="4">
        <v>50386</v>
      </c>
      <c r="B10895" s="7">
        <f>+B10894*(1+'VTU Crédito Hipotecario'!$D$20)^(0.00273972602739726)</f>
        <v>459.02693856133266</v>
      </c>
    </row>
    <row r="10896" spans="1:2" x14ac:dyDescent="0.25">
      <c r="A10896" s="4">
        <v>50387</v>
      </c>
      <c r="B10896" s="7">
        <f>+B10895*(1+'VTU Crédito Hipotecario'!$D$20)^(0.00273972602739726)</f>
        <v>459.06423555609877</v>
      </c>
    </row>
    <row r="10897" spans="1:2" x14ac:dyDescent="0.25">
      <c r="A10897" s="4">
        <v>50388</v>
      </c>
      <c r="B10897" s="7">
        <f>+B10896*(1+'VTU Crédito Hipotecario'!$D$20)^(0.00273972602739726)</f>
        <v>459.10153558133152</v>
      </c>
    </row>
    <row r="10898" spans="1:2" x14ac:dyDescent="0.25">
      <c r="A10898" s="4">
        <v>50389</v>
      </c>
      <c r="B10898" s="7">
        <f>+B10897*(1+'VTU Crédito Hipotecario'!$D$20)^(0.00273972602739726)</f>
        <v>459.1388386372771</v>
      </c>
    </row>
    <row r="10899" spans="1:2" x14ac:dyDescent="0.25">
      <c r="A10899" s="4">
        <v>50390</v>
      </c>
      <c r="B10899" s="7">
        <f>+B10898*(1+'VTU Crédito Hipotecario'!$D$20)^(0.00273972602739726)</f>
        <v>459.17614472418182</v>
      </c>
    </row>
    <row r="10900" spans="1:2" x14ac:dyDescent="0.25">
      <c r="A10900" s="4">
        <v>50391</v>
      </c>
      <c r="B10900" s="7">
        <f>+B10899*(1+'VTU Crédito Hipotecario'!$D$20)^(0.00273972602739726)</f>
        <v>459.21345384229193</v>
      </c>
    </row>
    <row r="10901" spans="1:2" x14ac:dyDescent="0.25">
      <c r="A10901" s="4">
        <v>50392</v>
      </c>
      <c r="B10901" s="7">
        <f>+B10900*(1+'VTU Crédito Hipotecario'!$D$20)^(0.00273972602739726)</f>
        <v>459.25076599185371</v>
      </c>
    </row>
    <row r="10902" spans="1:2" x14ac:dyDescent="0.25">
      <c r="A10902" s="4">
        <v>50393</v>
      </c>
      <c r="B10902" s="7">
        <f>+B10901*(1+'VTU Crédito Hipotecario'!$D$20)^(0.00273972602739726)</f>
        <v>459.28808117311348</v>
      </c>
    </row>
    <row r="10903" spans="1:2" x14ac:dyDescent="0.25">
      <c r="A10903" s="4">
        <v>50394</v>
      </c>
      <c r="B10903" s="7">
        <f>+B10902*(1+'VTU Crédito Hipotecario'!$D$20)^(0.00273972602739726)</f>
        <v>459.3253993863176</v>
      </c>
    </row>
    <row r="10904" spans="1:2" x14ac:dyDescent="0.25">
      <c r="A10904" s="4">
        <v>50395</v>
      </c>
      <c r="B10904" s="7">
        <f>+B10903*(1+'VTU Crédito Hipotecario'!$D$20)^(0.00273972602739726)</f>
        <v>459.36272063171236</v>
      </c>
    </row>
    <row r="10905" spans="1:2" x14ac:dyDescent="0.25">
      <c r="A10905" s="4">
        <v>50396</v>
      </c>
      <c r="B10905" s="7">
        <f>+B10904*(1+'VTU Crédito Hipotecario'!$D$20)^(0.00273972602739726)</f>
        <v>459.40004490954419</v>
      </c>
    </row>
    <row r="10906" spans="1:2" x14ac:dyDescent="0.25">
      <c r="A10906" s="4">
        <v>50397</v>
      </c>
      <c r="B10906" s="7">
        <f>+B10905*(1+'VTU Crédito Hipotecario'!$D$20)^(0.00273972602739726)</f>
        <v>459.43737222005944</v>
      </c>
    </row>
    <row r="10907" spans="1:2" x14ac:dyDescent="0.25">
      <c r="A10907" s="4">
        <v>50398</v>
      </c>
      <c r="B10907" s="7">
        <f>+B10906*(1+'VTU Crédito Hipotecario'!$D$20)^(0.00273972602739726)</f>
        <v>459.47470256350454</v>
      </c>
    </row>
    <row r="10908" spans="1:2" x14ac:dyDescent="0.25">
      <c r="A10908" s="4">
        <v>50399</v>
      </c>
      <c r="B10908" s="7">
        <f>+B10907*(1+'VTU Crédito Hipotecario'!$D$20)^(0.00273972602739726)</f>
        <v>459.51203594012594</v>
      </c>
    </row>
    <row r="10909" spans="1:2" x14ac:dyDescent="0.25">
      <c r="A10909" s="4">
        <v>50400</v>
      </c>
      <c r="B10909" s="7">
        <f>+B10908*(1+'VTU Crédito Hipotecario'!$D$20)^(0.00273972602739726)</f>
        <v>459.54937235017007</v>
      </c>
    </row>
    <row r="10910" spans="1:2" x14ac:dyDescent="0.25">
      <c r="A10910" s="4">
        <v>50401</v>
      </c>
      <c r="B10910" s="7">
        <f>+B10909*(1+'VTU Crédito Hipotecario'!$D$20)^(0.00273972602739726)</f>
        <v>459.58671179388341</v>
      </c>
    </row>
    <row r="10911" spans="1:2" x14ac:dyDescent="0.25">
      <c r="A10911" s="4">
        <v>50402</v>
      </c>
      <c r="B10911" s="7">
        <f>+B10910*(1+'VTU Crédito Hipotecario'!$D$20)^(0.00273972602739726)</f>
        <v>459.62405427151242</v>
      </c>
    </row>
    <row r="10912" spans="1:2" x14ac:dyDescent="0.25">
      <c r="A10912" s="4">
        <v>50403</v>
      </c>
      <c r="B10912" s="7">
        <f>+B10911*(1+'VTU Crédito Hipotecario'!$D$20)^(0.00273972602739726)</f>
        <v>459.66139978330369</v>
      </c>
    </row>
    <row r="10913" spans="1:2" x14ac:dyDescent="0.25">
      <c r="A10913" s="4">
        <v>50404</v>
      </c>
      <c r="B10913" s="7">
        <f>+B10912*(1+'VTU Crédito Hipotecario'!$D$20)^(0.00273972602739726)</f>
        <v>459.6987483295037</v>
      </c>
    </row>
    <row r="10914" spans="1:2" x14ac:dyDescent="0.25">
      <c r="A10914" s="4">
        <v>50405</v>
      </c>
      <c r="B10914" s="7">
        <f>+B10913*(1+'VTU Crédito Hipotecario'!$D$20)^(0.00273972602739726)</f>
        <v>459.73609991035897</v>
      </c>
    </row>
    <row r="10915" spans="1:2" x14ac:dyDescent="0.25">
      <c r="A10915" s="4">
        <v>50406</v>
      </c>
      <c r="B10915" s="7">
        <f>+B10914*(1+'VTU Crédito Hipotecario'!$D$20)^(0.00273972602739726)</f>
        <v>459.77345452611615</v>
      </c>
    </row>
    <row r="10916" spans="1:2" x14ac:dyDescent="0.25">
      <c r="A10916" s="4">
        <v>50407</v>
      </c>
      <c r="B10916" s="7">
        <f>+B10915*(1+'VTU Crédito Hipotecario'!$D$20)^(0.00273972602739726)</f>
        <v>459.81081217702177</v>
      </c>
    </row>
    <row r="10917" spans="1:2" x14ac:dyDescent="0.25">
      <c r="A10917" s="4">
        <v>50408</v>
      </c>
      <c r="B10917" s="7">
        <f>+B10916*(1+'VTU Crédito Hipotecario'!$D$20)^(0.00273972602739726)</f>
        <v>459.84817286332247</v>
      </c>
    </row>
    <row r="10918" spans="1:2" x14ac:dyDescent="0.25">
      <c r="A10918" s="4">
        <v>50409</v>
      </c>
      <c r="B10918" s="7">
        <f>+B10917*(1+'VTU Crédito Hipotecario'!$D$20)^(0.00273972602739726)</f>
        <v>459.8855365852649</v>
      </c>
    </row>
    <row r="10919" spans="1:2" x14ac:dyDescent="0.25">
      <c r="A10919" s="4">
        <v>50410</v>
      </c>
      <c r="B10919" s="7">
        <f>+B10918*(1+'VTU Crédito Hipotecario'!$D$20)^(0.00273972602739726)</f>
        <v>459.9229033430957</v>
      </c>
    </row>
    <row r="10920" spans="1:2" x14ac:dyDescent="0.25">
      <c r="A10920" s="4">
        <v>50411</v>
      </c>
      <c r="B10920" s="7">
        <f>+B10919*(1+'VTU Crédito Hipotecario'!$D$20)^(0.00273972602739726)</f>
        <v>459.96027313706151</v>
      </c>
    </row>
    <row r="10921" spans="1:2" x14ac:dyDescent="0.25">
      <c r="A10921" s="4">
        <v>50412</v>
      </c>
      <c r="B10921" s="7">
        <f>+B10920*(1+'VTU Crédito Hipotecario'!$D$20)^(0.00273972602739726)</f>
        <v>459.99764596740908</v>
      </c>
    </row>
    <row r="10922" spans="1:2" x14ac:dyDescent="0.25">
      <c r="A10922" s="4">
        <v>50413</v>
      </c>
      <c r="B10922" s="7">
        <f>+B10921*(1+'VTU Crédito Hipotecario'!$D$20)^(0.00273972602739726)</f>
        <v>460.03502183438508</v>
      </c>
    </row>
    <row r="10923" spans="1:2" x14ac:dyDescent="0.25">
      <c r="A10923" s="4">
        <v>50414</v>
      </c>
      <c r="B10923" s="7">
        <f>+B10922*(1+'VTU Crédito Hipotecario'!$D$20)^(0.00273972602739726)</f>
        <v>460.07240073823624</v>
      </c>
    </row>
    <row r="10924" spans="1:2" x14ac:dyDescent="0.25">
      <c r="A10924" s="4">
        <v>50415</v>
      </c>
      <c r="B10924" s="7">
        <f>+B10923*(1+'VTU Crédito Hipotecario'!$D$20)^(0.00273972602739726)</f>
        <v>460.10978267920933</v>
      </c>
    </row>
    <row r="10925" spans="1:2" x14ac:dyDescent="0.25">
      <c r="A10925" s="4">
        <v>50416</v>
      </c>
      <c r="B10925" s="7">
        <f>+B10924*(1+'VTU Crédito Hipotecario'!$D$20)^(0.00273972602739726)</f>
        <v>460.14716765755117</v>
      </c>
    </row>
    <row r="10926" spans="1:2" x14ac:dyDescent="0.25">
      <c r="A10926" s="4">
        <v>50417</v>
      </c>
      <c r="B10926" s="7">
        <f>+B10925*(1+'VTU Crédito Hipotecario'!$D$20)^(0.00273972602739726)</f>
        <v>460.1845556735085</v>
      </c>
    </row>
    <row r="10927" spans="1:2" x14ac:dyDescent="0.25">
      <c r="A10927" s="4">
        <v>50418</v>
      </c>
      <c r="B10927" s="7">
        <f>+B10926*(1+'VTU Crédito Hipotecario'!$D$20)^(0.00273972602739726)</f>
        <v>460.22194672732809</v>
      </c>
    </row>
    <row r="10928" spans="1:2" x14ac:dyDescent="0.25">
      <c r="A10928" s="4">
        <v>50419</v>
      </c>
      <c r="B10928" s="7">
        <f>+B10927*(1+'VTU Crédito Hipotecario'!$D$20)^(0.00273972602739726)</f>
        <v>460.25934081925686</v>
      </c>
    </row>
    <row r="10929" spans="1:2" x14ac:dyDescent="0.25">
      <c r="A10929" s="4">
        <v>50420</v>
      </c>
      <c r="B10929" s="7">
        <f>+B10928*(1+'VTU Crédito Hipotecario'!$D$20)^(0.00273972602739726)</f>
        <v>460.29673794954164</v>
      </c>
    </row>
    <row r="10930" spans="1:2" x14ac:dyDescent="0.25">
      <c r="A10930" s="4">
        <v>50421</v>
      </c>
      <c r="B10930" s="7">
        <f>+B10929*(1+'VTU Crédito Hipotecario'!$D$20)^(0.00273972602739726)</f>
        <v>460.33413811842928</v>
      </c>
    </row>
    <row r="10931" spans="1:2" x14ac:dyDescent="0.25">
      <c r="A10931" s="4">
        <v>50422</v>
      </c>
      <c r="B10931" s="7">
        <f>+B10930*(1+'VTU Crédito Hipotecario'!$D$20)^(0.00273972602739726)</f>
        <v>460.37154132616666</v>
      </c>
    </row>
    <row r="10932" spans="1:2" x14ac:dyDescent="0.25">
      <c r="A10932" s="4">
        <v>50423</v>
      </c>
      <c r="B10932" s="7">
        <f>+B10931*(1+'VTU Crédito Hipotecario'!$D$20)^(0.00273972602739726)</f>
        <v>460.40894757300072</v>
      </c>
    </row>
    <row r="10933" spans="1:2" x14ac:dyDescent="0.25">
      <c r="A10933" s="4">
        <v>50424</v>
      </c>
      <c r="B10933" s="7">
        <f>+B10932*(1+'VTU Crédito Hipotecario'!$D$20)^(0.00273972602739726)</f>
        <v>460.44635685917837</v>
      </c>
    </row>
    <row r="10934" spans="1:2" x14ac:dyDescent="0.25">
      <c r="A10934" s="4">
        <v>50425</v>
      </c>
      <c r="B10934" s="7">
        <f>+B10933*(1+'VTU Crédito Hipotecario'!$D$20)^(0.00273972602739726)</f>
        <v>460.4837691849466</v>
      </c>
    </row>
    <row r="10935" spans="1:2" x14ac:dyDescent="0.25">
      <c r="A10935" s="4">
        <v>50426</v>
      </c>
      <c r="B10935" s="7">
        <f>+B10934*(1+'VTU Crédito Hipotecario'!$D$20)^(0.00273972602739726)</f>
        <v>460.52118455055239</v>
      </c>
    </row>
    <row r="10936" spans="1:2" x14ac:dyDescent="0.25">
      <c r="A10936" s="4">
        <v>50427</v>
      </c>
      <c r="B10936" s="7">
        <f>+B10935*(1+'VTU Crédito Hipotecario'!$D$20)^(0.00273972602739726)</f>
        <v>460.55860295624268</v>
      </c>
    </row>
    <row r="10937" spans="1:2" x14ac:dyDescent="0.25">
      <c r="A10937" s="4">
        <v>50428</v>
      </c>
      <c r="B10937" s="7">
        <f>+B10936*(1+'VTU Crédito Hipotecario'!$D$20)^(0.00273972602739726)</f>
        <v>460.5960244022645</v>
      </c>
    </row>
    <row r="10938" spans="1:2" x14ac:dyDescent="0.25">
      <c r="A10938" s="4">
        <v>50429</v>
      </c>
      <c r="B10938" s="7">
        <f>+B10937*(1+'VTU Crédito Hipotecario'!$D$20)^(0.00273972602739726)</f>
        <v>460.6334488888649</v>
      </c>
    </row>
    <row r="10939" spans="1:2" x14ac:dyDescent="0.25">
      <c r="A10939" s="4">
        <v>50430</v>
      </c>
      <c r="B10939" s="7">
        <f>+B10938*(1+'VTU Crédito Hipotecario'!$D$20)^(0.00273972602739726)</f>
        <v>460.67087641629098</v>
      </c>
    </row>
    <row r="10940" spans="1:2" x14ac:dyDescent="0.25">
      <c r="A10940" s="4">
        <v>50431</v>
      </c>
      <c r="B10940" s="7">
        <f>+B10939*(1+'VTU Crédito Hipotecario'!$D$20)^(0.00273972602739726)</f>
        <v>460.70830698478977</v>
      </c>
    </row>
    <row r="10941" spans="1:2" x14ac:dyDescent="0.25">
      <c r="A10941" s="4">
        <v>50432</v>
      </c>
      <c r="B10941" s="7">
        <f>+B10940*(1+'VTU Crédito Hipotecario'!$D$20)^(0.00273972602739726)</f>
        <v>460.74574059460832</v>
      </c>
    </row>
    <row r="10942" spans="1:2" x14ac:dyDescent="0.25">
      <c r="A10942" s="4">
        <v>50433</v>
      </c>
      <c r="B10942" s="7">
        <f>+B10941*(1+'VTU Crédito Hipotecario'!$D$20)^(0.00273972602739726)</f>
        <v>460.78317724599378</v>
      </c>
    </row>
    <row r="10943" spans="1:2" x14ac:dyDescent="0.25">
      <c r="A10943" s="4">
        <v>50434</v>
      </c>
      <c r="B10943" s="7">
        <f>+B10942*(1+'VTU Crédito Hipotecario'!$D$20)^(0.00273972602739726)</f>
        <v>460.82061693919331</v>
      </c>
    </row>
    <row r="10944" spans="1:2" x14ac:dyDescent="0.25">
      <c r="A10944" s="4">
        <v>50435</v>
      </c>
      <c r="B10944" s="7">
        <f>+B10943*(1+'VTU Crédito Hipotecario'!$D$20)^(0.00273972602739726)</f>
        <v>460.85805967445407</v>
      </c>
    </row>
    <row r="10945" spans="1:2" x14ac:dyDescent="0.25">
      <c r="A10945" s="4">
        <v>50436</v>
      </c>
      <c r="B10945" s="7">
        <f>+B10944*(1+'VTU Crédito Hipotecario'!$D$20)^(0.00273972602739726)</f>
        <v>460.8955054520232</v>
      </c>
    </row>
    <row r="10946" spans="1:2" x14ac:dyDescent="0.25">
      <c r="A10946" s="4">
        <v>50437</v>
      </c>
      <c r="B10946" s="7">
        <f>+B10945*(1+'VTU Crédito Hipotecario'!$D$20)^(0.00273972602739726)</f>
        <v>460.93295427214787</v>
      </c>
    </row>
    <row r="10947" spans="1:2" x14ac:dyDescent="0.25">
      <c r="A10947" s="4">
        <v>50438</v>
      </c>
      <c r="B10947" s="7">
        <f>+B10946*(1+'VTU Crédito Hipotecario'!$D$20)^(0.00273972602739726)</f>
        <v>460.97040613507534</v>
      </c>
    </row>
    <row r="10948" spans="1:2" x14ac:dyDescent="0.25">
      <c r="A10948" s="4">
        <v>50439</v>
      </c>
      <c r="B10948" s="7">
        <f>+B10947*(1+'VTU Crédito Hipotecario'!$D$20)^(0.00273972602739726)</f>
        <v>461.00786104105282</v>
      </c>
    </row>
    <row r="10949" spans="1:2" x14ac:dyDescent="0.25">
      <c r="A10949" s="4">
        <v>50440</v>
      </c>
      <c r="B10949" s="7">
        <f>+B10948*(1+'VTU Crédito Hipotecario'!$D$20)^(0.00273972602739726)</f>
        <v>461.04531899032759</v>
      </c>
    </row>
    <row r="10950" spans="1:2" x14ac:dyDescent="0.25">
      <c r="A10950" s="4">
        <v>50441</v>
      </c>
      <c r="B10950" s="7">
        <f>+B10949*(1+'VTU Crédito Hipotecario'!$D$20)^(0.00273972602739726)</f>
        <v>461.08277998314691</v>
      </c>
    </row>
    <row r="10951" spans="1:2" x14ac:dyDescent="0.25">
      <c r="A10951" s="4">
        <v>50442</v>
      </c>
      <c r="B10951" s="7">
        <f>+B10950*(1+'VTU Crédito Hipotecario'!$D$20)^(0.00273972602739726)</f>
        <v>461.1202440197581</v>
      </c>
    </row>
    <row r="10952" spans="1:2" x14ac:dyDescent="0.25">
      <c r="A10952" s="4">
        <v>50443</v>
      </c>
      <c r="B10952" s="7">
        <f>+B10951*(1+'VTU Crédito Hipotecario'!$D$20)^(0.00273972602739726)</f>
        <v>461.15771110040845</v>
      </c>
    </row>
    <row r="10953" spans="1:2" x14ac:dyDescent="0.25">
      <c r="A10953" s="4">
        <v>50444</v>
      </c>
      <c r="B10953" s="7">
        <f>+B10952*(1+'VTU Crédito Hipotecario'!$D$20)^(0.00273972602739726)</f>
        <v>461.19518122534527</v>
      </c>
    </row>
    <row r="10954" spans="1:2" x14ac:dyDescent="0.25">
      <c r="A10954" s="4">
        <v>50445</v>
      </c>
      <c r="B10954" s="7">
        <f>+B10953*(1+'VTU Crédito Hipotecario'!$D$20)^(0.00273972602739726)</f>
        <v>461.23265439481594</v>
      </c>
    </row>
    <row r="10955" spans="1:2" x14ac:dyDescent="0.25">
      <c r="A10955" s="4">
        <v>50446</v>
      </c>
      <c r="B10955" s="7">
        <f>+B10954*(1+'VTU Crédito Hipotecario'!$D$20)^(0.00273972602739726)</f>
        <v>461.27013060906785</v>
      </c>
    </row>
    <row r="10956" spans="1:2" x14ac:dyDescent="0.25">
      <c r="A10956" s="4">
        <v>50447</v>
      </c>
      <c r="B10956" s="7">
        <f>+B10955*(1+'VTU Crédito Hipotecario'!$D$20)^(0.00273972602739726)</f>
        <v>461.30760986834838</v>
      </c>
    </row>
    <row r="10957" spans="1:2" x14ac:dyDescent="0.25">
      <c r="A10957" s="4">
        <v>50448</v>
      </c>
      <c r="B10957" s="7">
        <f>+B10956*(1+'VTU Crédito Hipotecario'!$D$20)^(0.00273972602739726)</f>
        <v>461.34509217290497</v>
      </c>
    </row>
    <row r="10958" spans="1:2" x14ac:dyDescent="0.25">
      <c r="A10958" s="4">
        <v>50449</v>
      </c>
      <c r="B10958" s="7">
        <f>+B10957*(1+'VTU Crédito Hipotecario'!$D$20)^(0.00273972602739726)</f>
        <v>461.382577522985</v>
      </c>
    </row>
    <row r="10959" spans="1:2" x14ac:dyDescent="0.25">
      <c r="A10959" s="4">
        <v>50450</v>
      </c>
      <c r="B10959" s="7">
        <f>+B10958*(1+'VTU Crédito Hipotecario'!$D$20)^(0.00273972602739726)</f>
        <v>461.42006591883597</v>
      </c>
    </row>
    <row r="10960" spans="1:2" x14ac:dyDescent="0.25">
      <c r="A10960" s="4">
        <v>50451</v>
      </c>
      <c r="B10960" s="7">
        <f>+B10959*(1+'VTU Crédito Hipotecario'!$D$20)^(0.00273972602739726)</f>
        <v>461.45755736070538</v>
      </c>
    </row>
    <row r="10961" spans="1:2" x14ac:dyDescent="0.25">
      <c r="A10961" s="4">
        <v>50452</v>
      </c>
      <c r="B10961" s="7">
        <f>+B10960*(1+'VTU Crédito Hipotecario'!$D$20)^(0.00273972602739726)</f>
        <v>461.49505184884066</v>
      </c>
    </row>
    <row r="10962" spans="1:2" x14ac:dyDescent="0.25">
      <c r="A10962" s="4">
        <v>50453</v>
      </c>
      <c r="B10962" s="7">
        <f>+B10961*(1+'VTU Crédito Hipotecario'!$D$20)^(0.00273972602739726)</f>
        <v>461.53254938348937</v>
      </c>
    </row>
    <row r="10963" spans="1:2" x14ac:dyDescent="0.25">
      <c r="A10963" s="4">
        <v>50454</v>
      </c>
      <c r="B10963" s="7">
        <f>+B10962*(1+'VTU Crédito Hipotecario'!$D$20)^(0.00273972602739726)</f>
        <v>461.57004996489906</v>
      </c>
    </row>
    <row r="10964" spans="1:2" x14ac:dyDescent="0.25">
      <c r="A10964" s="4">
        <v>50455</v>
      </c>
      <c r="B10964" s="7">
        <f>+B10963*(1+'VTU Crédito Hipotecario'!$D$20)^(0.00273972602739726)</f>
        <v>461.60755359331722</v>
      </c>
    </row>
    <row r="10965" spans="1:2" x14ac:dyDescent="0.25">
      <c r="A10965" s="4">
        <v>50456</v>
      </c>
      <c r="B10965" s="7">
        <f>+B10964*(1+'VTU Crédito Hipotecario'!$D$20)^(0.00273972602739726)</f>
        <v>461.64506026899147</v>
      </c>
    </row>
    <row r="10966" spans="1:2" x14ac:dyDescent="0.25">
      <c r="A10966" s="4">
        <v>50457</v>
      </c>
      <c r="B10966" s="7">
        <f>+B10965*(1+'VTU Crédito Hipotecario'!$D$20)^(0.00273972602739726)</f>
        <v>461.68256999216942</v>
      </c>
    </row>
    <row r="10967" spans="1:2" x14ac:dyDescent="0.25">
      <c r="A10967" s="4">
        <v>50458</v>
      </c>
      <c r="B10967" s="7">
        <f>+B10966*(1+'VTU Crédito Hipotecario'!$D$20)^(0.00273972602739726)</f>
        <v>461.72008276309867</v>
      </c>
    </row>
    <row r="10968" spans="1:2" x14ac:dyDescent="0.25">
      <c r="A10968" s="4">
        <v>50459</v>
      </c>
      <c r="B10968" s="7">
        <f>+B10967*(1+'VTU Crédito Hipotecario'!$D$20)^(0.00273972602739726)</f>
        <v>461.75759858202684</v>
      </c>
    </row>
    <row r="10969" spans="1:2" x14ac:dyDescent="0.25">
      <c r="A10969" s="4">
        <v>50460</v>
      </c>
      <c r="B10969" s="7">
        <f>+B10968*(1+'VTU Crédito Hipotecario'!$D$20)^(0.00273972602739726)</f>
        <v>461.7951174492016</v>
      </c>
    </row>
    <row r="10970" spans="1:2" x14ac:dyDescent="0.25">
      <c r="A10970" s="4">
        <v>50461</v>
      </c>
      <c r="B10970" s="7">
        <f>+B10969*(1+'VTU Crédito Hipotecario'!$D$20)^(0.00273972602739726)</f>
        <v>461.83263936487066</v>
      </c>
    </row>
    <row r="10971" spans="1:2" x14ac:dyDescent="0.25">
      <c r="A10971" s="4">
        <v>50462</v>
      </c>
      <c r="B10971" s="7">
        <f>+B10970*(1+'VTU Crédito Hipotecario'!$D$20)^(0.00273972602739726)</f>
        <v>461.87016432928169</v>
      </c>
    </row>
    <row r="10972" spans="1:2" x14ac:dyDescent="0.25">
      <c r="A10972" s="4">
        <v>50463</v>
      </c>
      <c r="B10972" s="7">
        <f>+B10971*(1+'VTU Crédito Hipotecario'!$D$20)^(0.00273972602739726)</f>
        <v>461.90769234268237</v>
      </c>
    </row>
    <row r="10973" spans="1:2" x14ac:dyDescent="0.25">
      <c r="A10973" s="4">
        <v>50464</v>
      </c>
      <c r="B10973" s="7">
        <f>+B10972*(1+'VTU Crédito Hipotecario'!$D$20)^(0.00273972602739726)</f>
        <v>461.94522340532052</v>
      </c>
    </row>
    <row r="10974" spans="1:2" x14ac:dyDescent="0.25">
      <c r="A10974" s="4">
        <v>50465</v>
      </c>
      <c r="B10974" s="7">
        <f>+B10973*(1+'VTU Crédito Hipotecario'!$D$20)^(0.00273972602739726)</f>
        <v>461.98275751744382</v>
      </c>
    </row>
    <row r="10975" spans="1:2" x14ac:dyDescent="0.25">
      <c r="A10975" s="4">
        <v>50466</v>
      </c>
      <c r="B10975" s="7">
        <f>+B10974*(1+'VTU Crédito Hipotecario'!$D$20)^(0.00273972602739726)</f>
        <v>462.02029467930009</v>
      </c>
    </row>
    <row r="10976" spans="1:2" x14ac:dyDescent="0.25">
      <c r="A10976" s="4">
        <v>50467</v>
      </c>
      <c r="B10976" s="7">
        <f>+B10975*(1+'VTU Crédito Hipotecario'!$D$20)^(0.00273972602739726)</f>
        <v>462.05783489113713</v>
      </c>
    </row>
    <row r="10977" spans="1:2" x14ac:dyDescent="0.25">
      <c r="A10977" s="4">
        <v>50468</v>
      </c>
      <c r="B10977" s="7">
        <f>+B10976*(1+'VTU Crédito Hipotecario'!$D$20)^(0.00273972602739726)</f>
        <v>462.09537815320272</v>
      </c>
    </row>
    <row r="10978" spans="1:2" x14ac:dyDescent="0.25">
      <c r="A10978" s="4">
        <v>50469</v>
      </c>
      <c r="B10978" s="7">
        <f>+B10977*(1+'VTU Crédito Hipotecario'!$D$20)^(0.00273972602739726)</f>
        <v>462.13292446574474</v>
      </c>
    </row>
    <row r="10979" spans="1:2" x14ac:dyDescent="0.25">
      <c r="A10979" s="4">
        <v>50470</v>
      </c>
      <c r="B10979" s="7">
        <f>+B10978*(1+'VTU Crédito Hipotecario'!$D$20)^(0.00273972602739726)</f>
        <v>462.17047382901103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VTU Crédito Hipotecario</vt:lpstr>
      <vt:lpstr>Datos</vt:lpstr>
      <vt:lpstr>SMMLV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Arley Muñoz Ramirez</dc:creator>
  <cp:lastModifiedBy>Walter Julián Álvarez Ordoñez</cp:lastModifiedBy>
  <dcterms:created xsi:type="dcterms:W3CDTF">2018-09-10T13:07:14Z</dcterms:created>
  <dcterms:modified xsi:type="dcterms:W3CDTF">2019-03-12T15:28:47Z</dcterms:modified>
</cp:coreProperties>
</file>